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D:\USERS\mensikov\Desktop\CRP\CRP 2021\ZOŘ\"/>
    </mc:Choice>
  </mc:AlternateContent>
  <xr:revisionPtr revIDLastSave="0" documentId="8_{40DF8A3A-94A0-47F8-B13C-29FAAB0CBC93}" xr6:coauthVersionLast="47" xr6:coauthVersionMax="47" xr10:uidLastSave="{00000000-0000-0000-0000-000000000000}"/>
  <bookViews>
    <workbookView xWindow="28680" yWindow="-120" windowWidth="29040" windowHeight="15840" activeTab="23" xr2:uid="{00000000-000D-0000-FFFF-FFFF00000000}"/>
  </bookViews>
  <sheets>
    <sheet name="Záv. zpráva kompletní CRP 2021" sheetId="1" r:id="rId1"/>
    <sheet name="AMU" sheetId="14" r:id="rId2"/>
    <sheet name="AVU" sheetId="20" r:id="rId3"/>
    <sheet name="ČZU" sheetId="12" r:id="rId4"/>
    <sheet name="ČVUT" sheetId="29" r:id="rId5"/>
    <sheet name="JU" sheetId="26" r:id="rId6"/>
    <sheet name=" MU" sheetId="24" r:id="rId7"/>
    <sheet name="MENDELU" sheetId="35" r:id="rId8"/>
    <sheet name="OU" sheetId="25" r:id="rId9"/>
    <sheet name="SU" sheetId="16" r:id="rId10"/>
    <sheet name="TUL" sheetId="10" r:id="rId11"/>
    <sheet name=" UHK" sheetId="22" r:id="rId12"/>
    <sheet name="UJEP" sheetId="19" r:id="rId13"/>
    <sheet name="UK" sheetId="15" r:id="rId14"/>
    <sheet name="UP" sheetId="30" r:id="rId15"/>
    <sheet name="UPCE" sheetId="7" r:id="rId16"/>
    <sheet name="UTB" sheetId="5" r:id="rId17"/>
    <sheet name="VETUNI" sheetId="18" r:id="rId18"/>
    <sheet name="VŠB-TUO" sheetId="17" r:id="rId19"/>
    <sheet name="VŠE" sheetId="13" r:id="rId20"/>
    <sheet name="VŠCHT" sheetId="31" r:id="rId21"/>
    <sheet name="VŠTE" sheetId="28" r:id="rId22"/>
    <sheet name="VUT" sheetId="27" r:id="rId23"/>
    <sheet name="ZČU" sheetId="2" r:id="rId24"/>
  </sheets>
  <definedNames>
    <definedName name="_xlnm.Print_Area" localSheetId="6">' MU'!$A$1:$F$75</definedName>
    <definedName name="_xlnm.Print_Area" localSheetId="11">' UHK'!$A$1:$F$74</definedName>
    <definedName name="_xlnm.Print_Area" localSheetId="1">AMU!$A$1:$F$74</definedName>
    <definedName name="_xlnm.Print_Area" localSheetId="2">AVU!$A$1:$F$79</definedName>
    <definedName name="_xlnm.Print_Area" localSheetId="4">ČVUT!$A$1:$F$71</definedName>
    <definedName name="_xlnm.Print_Area" localSheetId="3">ČZU!$A$1:$F$75</definedName>
    <definedName name="_xlnm.Print_Area" localSheetId="7">MENDELU!$A$1:$F$74</definedName>
    <definedName name="_xlnm.Print_Area" localSheetId="8">OU!$A$1:$F$74</definedName>
    <definedName name="_xlnm.Print_Area" localSheetId="9">SU!$A$1:$F$72</definedName>
    <definedName name="_xlnm.Print_Area" localSheetId="10">TUL!$A$1:$F$77</definedName>
    <definedName name="_xlnm.Print_Area" localSheetId="12">UJEP!$A$1:$F$74</definedName>
    <definedName name="_xlnm.Print_Area" localSheetId="13">UK!$A$1:$F$73</definedName>
    <definedName name="_xlnm.Print_Area" localSheetId="15">UPCE!$A$1:$F$76</definedName>
    <definedName name="_xlnm.Print_Area" localSheetId="16">UTB!$A$1:$F$76</definedName>
    <definedName name="_xlnm.Print_Area" localSheetId="17">VETUNI!$A$1:$F$75</definedName>
    <definedName name="_xlnm.Print_Area" localSheetId="19">VŠE!$A$1:$F$75</definedName>
    <definedName name="_xlnm.Print_Area" localSheetId="20">VŠCHT!$A$1:$F$76</definedName>
    <definedName name="_xlnm.Print_Area" localSheetId="21">VŠTE!$A$1:$F$72</definedName>
    <definedName name="_xlnm.Print_Area" localSheetId="22">VUT!$A$1:$F$70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4" i="1" l="1"/>
  <c r="E46" i="35" l="1"/>
  <c r="F46" i="35" s="1"/>
  <c r="E47" i="35"/>
  <c r="F47" i="35"/>
  <c r="E48" i="35"/>
  <c r="F48" i="35" s="1"/>
  <c r="E49" i="35"/>
  <c r="F49" i="35" s="1"/>
  <c r="E51" i="35"/>
  <c r="F51" i="35"/>
  <c r="E53" i="35"/>
  <c r="F53" i="35"/>
  <c r="E54" i="35"/>
  <c r="F54" i="35" s="1"/>
  <c r="E55" i="35"/>
  <c r="F55" i="35"/>
  <c r="E57" i="35"/>
  <c r="F57" i="35"/>
  <c r="E58" i="35"/>
  <c r="F58" i="35" s="1"/>
  <c r="E59" i="35"/>
  <c r="F59" i="35"/>
  <c r="E60" i="35"/>
  <c r="F60" i="35"/>
  <c r="D62" i="35"/>
  <c r="E62" i="35" s="1"/>
  <c r="C53" i="26" l="1"/>
  <c r="C49" i="31" l="1"/>
  <c r="D49" i="31"/>
  <c r="E49" i="31" s="1"/>
  <c r="F49" i="31" s="1"/>
  <c r="E50" i="31"/>
  <c r="F50" i="31"/>
  <c r="E51" i="31"/>
  <c r="F51" i="31"/>
  <c r="E52" i="31"/>
  <c r="F52" i="31" s="1"/>
  <c r="C54" i="31"/>
  <c r="D54" i="31"/>
  <c r="E54" i="31" s="1"/>
  <c r="F54" i="31" s="1"/>
  <c r="E56" i="31"/>
  <c r="F56" i="31" s="1"/>
  <c r="E57" i="31"/>
  <c r="F57" i="31"/>
  <c r="E58" i="31"/>
  <c r="F58" i="31"/>
  <c r="E60" i="31"/>
  <c r="F60" i="31" s="1"/>
  <c r="E61" i="31"/>
  <c r="F61" i="31"/>
  <c r="E62" i="31"/>
  <c r="F62" i="31"/>
  <c r="E63" i="31"/>
  <c r="F63" i="31" s="1"/>
  <c r="D65" i="31"/>
  <c r="E65" i="31" s="1"/>
  <c r="F65" i="31" s="1"/>
  <c r="C46" i="30"/>
  <c r="D46" i="30"/>
  <c r="E46" i="30"/>
  <c r="F46" i="30"/>
  <c r="E47" i="30"/>
  <c r="F47" i="30" s="1"/>
  <c r="E48" i="30"/>
  <c r="F48" i="30"/>
  <c r="E49" i="30"/>
  <c r="F49" i="30"/>
  <c r="C51" i="30"/>
  <c r="D51" i="30"/>
  <c r="E53" i="30"/>
  <c r="F53" i="30"/>
  <c r="E54" i="30"/>
  <c r="F54" i="30"/>
  <c r="E55" i="30"/>
  <c r="F55" i="30" s="1"/>
  <c r="E57" i="30"/>
  <c r="F57" i="30"/>
  <c r="E58" i="30"/>
  <c r="F58" i="30"/>
  <c r="E59" i="30"/>
  <c r="F59" i="30" s="1"/>
  <c r="E60" i="30"/>
  <c r="F60" i="30"/>
  <c r="C45" i="29"/>
  <c r="D45" i="29"/>
  <c r="D61" i="29" s="1"/>
  <c r="E61" i="29" s="1"/>
  <c r="F61" i="29" s="1"/>
  <c r="E45" i="29"/>
  <c r="F45" i="29" s="1"/>
  <c r="E46" i="29"/>
  <c r="F46" i="29" s="1"/>
  <c r="E47" i="29"/>
  <c r="F47" i="29"/>
  <c r="E48" i="29"/>
  <c r="F48" i="29" s="1"/>
  <c r="C50" i="29"/>
  <c r="E50" i="29" s="1"/>
  <c r="F50" i="29" s="1"/>
  <c r="E52" i="29"/>
  <c r="F52" i="29" s="1"/>
  <c r="E53" i="29"/>
  <c r="F53" i="29"/>
  <c r="E54" i="29"/>
  <c r="F54" i="29"/>
  <c r="E56" i="29"/>
  <c r="F56" i="29" s="1"/>
  <c r="E57" i="29"/>
  <c r="F57" i="29"/>
  <c r="E58" i="29"/>
  <c r="F58" i="29"/>
  <c r="E59" i="29"/>
  <c r="F59" i="29" s="1"/>
  <c r="C46" i="28"/>
  <c r="D46" i="28"/>
  <c r="E46" i="28" s="1"/>
  <c r="F46" i="28" s="1"/>
  <c r="E47" i="28"/>
  <c r="F47" i="28" s="1"/>
  <c r="E48" i="28"/>
  <c r="F48" i="28"/>
  <c r="E49" i="28"/>
  <c r="F49" i="28" s="1"/>
  <c r="C51" i="28"/>
  <c r="D51" i="28"/>
  <c r="E51" i="28" s="1"/>
  <c r="F51" i="28" s="1"/>
  <c r="E53" i="28"/>
  <c r="F53" i="28" s="1"/>
  <c r="E54" i="28"/>
  <c r="F54" i="28"/>
  <c r="E55" i="28"/>
  <c r="F55" i="28"/>
  <c r="E57" i="28"/>
  <c r="F57" i="28" s="1"/>
  <c r="E58" i="28"/>
  <c r="F58" i="28" s="1"/>
  <c r="E59" i="28"/>
  <c r="F59" i="28"/>
  <c r="E60" i="28"/>
  <c r="F60" i="28" s="1"/>
  <c r="E51" i="30" l="1"/>
  <c r="F51" i="30" s="1"/>
  <c r="D62" i="30"/>
  <c r="E62" i="30" s="1"/>
  <c r="F62" i="30" s="1"/>
  <c r="D62" i="28"/>
  <c r="E62" i="28" s="1"/>
  <c r="F62" i="28" s="1"/>
  <c r="C44" i="27"/>
  <c r="D44" i="27"/>
  <c r="E44" i="27" s="1"/>
  <c r="F44" i="27" s="1"/>
  <c r="E45" i="27"/>
  <c r="F45" i="27" s="1"/>
  <c r="E46" i="27"/>
  <c r="F46" i="27" s="1"/>
  <c r="E47" i="27"/>
  <c r="F47" i="27"/>
  <c r="C49" i="27"/>
  <c r="D49" i="27"/>
  <c r="E51" i="27"/>
  <c r="F51" i="27" s="1"/>
  <c r="E52" i="27"/>
  <c r="F52" i="27" s="1"/>
  <c r="E53" i="27"/>
  <c r="F53" i="27"/>
  <c r="E55" i="27"/>
  <c r="F55" i="27" s="1"/>
  <c r="E56" i="27"/>
  <c r="F56" i="27" s="1"/>
  <c r="E57" i="27"/>
  <c r="F57" i="27"/>
  <c r="E58" i="27"/>
  <c r="F58" i="27"/>
  <c r="D60" i="27"/>
  <c r="E60" i="27" s="1"/>
  <c r="F60" i="27" s="1"/>
  <c r="E49" i="27" l="1"/>
  <c r="F49" i="27" s="1"/>
  <c r="E48" i="26"/>
  <c r="F48" i="26" s="1"/>
  <c r="E49" i="26"/>
  <c r="F49" i="26" s="1"/>
  <c r="E50" i="26"/>
  <c r="F50" i="26"/>
  <c r="E51" i="26"/>
  <c r="F51" i="26" s="1"/>
  <c r="D53" i="26"/>
  <c r="E53" i="26"/>
  <c r="F53" i="26" s="1"/>
  <c r="E55" i="26"/>
  <c r="F55" i="26" s="1"/>
  <c r="E56" i="26"/>
  <c r="F56" i="26" s="1"/>
  <c r="E57" i="26"/>
  <c r="F57" i="26"/>
  <c r="E59" i="26"/>
  <c r="F59" i="26" s="1"/>
  <c r="E60" i="26"/>
  <c r="F60" i="26"/>
  <c r="E61" i="26"/>
  <c r="F61" i="26"/>
  <c r="E62" i="26"/>
  <c r="F62" i="26" s="1"/>
  <c r="D63" i="26"/>
  <c r="E63" i="26" s="1"/>
  <c r="F63" i="26" s="1"/>
  <c r="E47" i="25" l="1"/>
  <c r="F47" i="25"/>
  <c r="E48" i="25"/>
  <c r="F48" i="25" s="1"/>
  <c r="E49" i="25"/>
  <c r="F49" i="25" s="1"/>
  <c r="E50" i="25"/>
  <c r="F50" i="25" s="1"/>
  <c r="E52" i="25"/>
  <c r="F52" i="25" s="1"/>
  <c r="E54" i="25"/>
  <c r="F54" i="25" s="1"/>
  <c r="E55" i="25"/>
  <c r="F55" i="25"/>
  <c r="E56" i="25"/>
  <c r="F56" i="25" s="1"/>
  <c r="E58" i="25"/>
  <c r="F58" i="25" s="1"/>
  <c r="E59" i="25"/>
  <c r="F59" i="25"/>
  <c r="E60" i="25"/>
  <c r="F60" i="25" s="1"/>
  <c r="E61" i="25"/>
  <c r="F61" i="25" s="1"/>
  <c r="D63" i="25"/>
  <c r="E63" i="25" s="1"/>
  <c r="F63" i="25" s="1"/>
  <c r="C48" i="24" l="1"/>
  <c r="D48" i="24"/>
  <c r="E48" i="24" s="1"/>
  <c r="F48" i="24" s="1"/>
  <c r="E49" i="24"/>
  <c r="F49" i="24" s="1"/>
  <c r="E50" i="24"/>
  <c r="F50" i="24" s="1"/>
  <c r="E51" i="24"/>
  <c r="F51" i="24" s="1"/>
  <c r="E53" i="24"/>
  <c r="F53" i="24" s="1"/>
  <c r="E55" i="24"/>
  <c r="F55" i="24"/>
  <c r="E56" i="24"/>
  <c r="F56" i="24" s="1"/>
  <c r="E57" i="24"/>
  <c r="F57" i="24" s="1"/>
  <c r="E59" i="24"/>
  <c r="F59" i="24"/>
  <c r="E60" i="24"/>
  <c r="F60" i="24" s="1"/>
  <c r="E61" i="24"/>
  <c r="F61" i="24" s="1"/>
  <c r="E62" i="24"/>
  <c r="F62" i="24" s="1"/>
  <c r="D64" i="24" l="1"/>
  <c r="E64" i="24" s="1"/>
  <c r="F64" i="24" s="1"/>
  <c r="C46" i="22"/>
  <c r="D46" i="22"/>
  <c r="E46" i="22"/>
  <c r="F46" i="22"/>
  <c r="E47" i="22"/>
  <c r="F47" i="22" s="1"/>
  <c r="E48" i="22"/>
  <c r="F48" i="22"/>
  <c r="E49" i="22"/>
  <c r="F49" i="22"/>
  <c r="C51" i="22"/>
  <c r="E51" i="22" s="1"/>
  <c r="F51" i="22" s="1"/>
  <c r="D51" i="22"/>
  <c r="D62" i="22" s="1"/>
  <c r="E62" i="22" s="1"/>
  <c r="F62" i="22" s="1"/>
  <c r="E53" i="22"/>
  <c r="F53" i="22"/>
  <c r="E54" i="22"/>
  <c r="F54" i="22" s="1"/>
  <c r="E55" i="22"/>
  <c r="F55" i="22"/>
  <c r="E57" i="22"/>
  <c r="F57" i="22" s="1"/>
  <c r="E58" i="22"/>
  <c r="F58" i="22" s="1"/>
  <c r="E59" i="22"/>
  <c r="F59" i="22"/>
  <c r="E60" i="22"/>
  <c r="F60" i="22" s="1"/>
  <c r="C50" i="20" l="1"/>
  <c r="E50" i="20" s="1"/>
  <c r="F50" i="20" s="1"/>
  <c r="D50" i="20"/>
  <c r="E51" i="20"/>
  <c r="F51" i="20" s="1"/>
  <c r="E52" i="20"/>
  <c r="F52" i="20" s="1"/>
  <c r="E53" i="20"/>
  <c r="F53" i="20"/>
  <c r="C55" i="20"/>
  <c r="D55" i="20"/>
  <c r="D66" i="20" s="1"/>
  <c r="E66" i="20" s="1"/>
  <c r="F66" i="20" s="1"/>
  <c r="E57" i="20"/>
  <c r="F57" i="20" s="1"/>
  <c r="E58" i="20"/>
  <c r="F58" i="20" s="1"/>
  <c r="E59" i="20"/>
  <c r="F59" i="20"/>
  <c r="E61" i="20"/>
  <c r="F61" i="20" s="1"/>
  <c r="E62" i="20"/>
  <c r="F62" i="20" s="1"/>
  <c r="E63" i="20"/>
  <c r="F63" i="20"/>
  <c r="E64" i="20"/>
  <c r="F64" i="20"/>
  <c r="C45" i="19"/>
  <c r="D45" i="19"/>
  <c r="E46" i="19"/>
  <c r="F46" i="19" s="1"/>
  <c r="E47" i="19"/>
  <c r="F47" i="19"/>
  <c r="E48" i="19"/>
  <c r="F48" i="19" s="1"/>
  <c r="C50" i="19"/>
  <c r="D50" i="19"/>
  <c r="E52" i="19"/>
  <c r="F52" i="19"/>
  <c r="E53" i="19"/>
  <c r="F53" i="19" s="1"/>
  <c r="E54" i="19"/>
  <c r="F54" i="19" s="1"/>
  <c r="E56" i="19"/>
  <c r="F56" i="19"/>
  <c r="E57" i="19"/>
  <c r="F57" i="19" s="1"/>
  <c r="E58" i="19"/>
  <c r="F58" i="19" s="1"/>
  <c r="E59" i="19"/>
  <c r="F59" i="19"/>
  <c r="D61" i="19"/>
  <c r="E61" i="19" s="1"/>
  <c r="F61" i="19" s="1"/>
  <c r="E55" i="20" l="1"/>
  <c r="F55" i="20" s="1"/>
  <c r="E50" i="19"/>
  <c r="F50" i="19" s="1"/>
  <c r="E45" i="19"/>
  <c r="F45" i="19" s="1"/>
  <c r="C47" i="18"/>
  <c r="D47" i="18"/>
  <c r="D63" i="18" s="1"/>
  <c r="E63" i="18" s="1"/>
  <c r="F63" i="18" s="1"/>
  <c r="E47" i="18"/>
  <c r="F47" i="18"/>
  <c r="E48" i="18"/>
  <c r="F48" i="18" s="1"/>
  <c r="E49" i="18"/>
  <c r="F49" i="18"/>
  <c r="E50" i="18"/>
  <c r="F50" i="18"/>
  <c r="C52" i="18"/>
  <c r="E52" i="18" s="1"/>
  <c r="F52" i="18" s="1"/>
  <c r="D52" i="18"/>
  <c r="E54" i="18"/>
  <c r="F54" i="18"/>
  <c r="E55" i="18"/>
  <c r="F55" i="18" s="1"/>
  <c r="E56" i="18"/>
  <c r="F56" i="18"/>
  <c r="E58" i="18"/>
  <c r="F58" i="18"/>
  <c r="E59" i="18"/>
  <c r="F59" i="18" s="1"/>
  <c r="E60" i="18"/>
  <c r="F60" i="18"/>
  <c r="E61" i="18"/>
  <c r="F61" i="18" s="1"/>
  <c r="C50" i="17" l="1"/>
  <c r="E50" i="17" s="1"/>
  <c r="D50" i="17"/>
  <c r="E51" i="17"/>
  <c r="E52" i="17"/>
  <c r="E53" i="17"/>
  <c r="E55" i="17"/>
  <c r="E57" i="17"/>
  <c r="E58" i="17"/>
  <c r="E59" i="17"/>
  <c r="E61" i="17"/>
  <c r="E62" i="17"/>
  <c r="E63" i="17"/>
  <c r="E64" i="17"/>
  <c r="D66" i="17"/>
  <c r="F50" i="17" l="1"/>
  <c r="F53" i="17"/>
  <c r="F55" i="17"/>
  <c r="F51" i="17"/>
  <c r="F62" i="17"/>
  <c r="F59" i="17"/>
  <c r="C66" i="17"/>
  <c r="E66" i="17" s="1"/>
  <c r="F66" i="17" s="1"/>
  <c r="F58" i="17"/>
  <c r="F64" i="17"/>
  <c r="F61" i="17"/>
  <c r="F57" i="17"/>
  <c r="F52" i="17"/>
  <c r="F63" i="17" l="1"/>
  <c r="C45" i="16"/>
  <c r="D45" i="16"/>
  <c r="E45" i="16"/>
  <c r="F45" i="16"/>
  <c r="E46" i="16"/>
  <c r="F46" i="16" s="1"/>
  <c r="E47" i="16"/>
  <c r="F47" i="16" s="1"/>
  <c r="E48" i="16"/>
  <c r="F48" i="16" s="1"/>
  <c r="C50" i="16"/>
  <c r="D50" i="16"/>
  <c r="E52" i="16"/>
  <c r="F52" i="16"/>
  <c r="E53" i="16"/>
  <c r="F53" i="16" s="1"/>
  <c r="E54" i="16"/>
  <c r="F54" i="16"/>
  <c r="E56" i="16"/>
  <c r="F56" i="16"/>
  <c r="E57" i="16"/>
  <c r="F57" i="16" s="1"/>
  <c r="E58" i="16"/>
  <c r="F58" i="16"/>
  <c r="E59" i="16"/>
  <c r="F59" i="16" s="1"/>
  <c r="D61" i="16"/>
  <c r="E61" i="16" l="1"/>
  <c r="F61" i="16" s="1"/>
  <c r="E50" i="16"/>
  <c r="F50" i="16" s="1"/>
  <c r="C47" i="15"/>
  <c r="D47" i="15"/>
  <c r="E47" i="15" s="1"/>
  <c r="F47" i="15" s="1"/>
  <c r="E48" i="15"/>
  <c r="F48" i="15" s="1"/>
  <c r="E49" i="15"/>
  <c r="F49" i="15"/>
  <c r="E50" i="15"/>
  <c r="F50" i="15"/>
  <c r="C52" i="15"/>
  <c r="E52" i="15" s="1"/>
  <c r="F52" i="15" s="1"/>
  <c r="D52" i="15"/>
  <c r="D63" i="15" s="1"/>
  <c r="E63" i="15" s="1"/>
  <c r="F63" i="15" s="1"/>
  <c r="E54" i="15"/>
  <c r="F54" i="15"/>
  <c r="E55" i="15"/>
  <c r="F55" i="15" s="1"/>
  <c r="E56" i="15"/>
  <c r="F56" i="15"/>
  <c r="E58" i="15"/>
  <c r="F58" i="15" s="1"/>
  <c r="E59" i="15"/>
  <c r="F59" i="15" s="1"/>
  <c r="E60" i="15"/>
  <c r="F60" i="15" s="1"/>
  <c r="E61" i="15"/>
  <c r="F61" i="15" s="1"/>
  <c r="C47" i="14" l="1"/>
  <c r="D47" i="14"/>
  <c r="E47" i="14"/>
  <c r="F47" i="14"/>
  <c r="E48" i="14"/>
  <c r="F48" i="14" s="1"/>
  <c r="E49" i="14"/>
  <c r="F49" i="14" s="1"/>
  <c r="E50" i="14"/>
  <c r="F50" i="14"/>
  <c r="C52" i="14"/>
  <c r="D52" i="14"/>
  <c r="D63" i="14" s="1"/>
  <c r="E63" i="14" s="1"/>
  <c r="F63" i="14" s="1"/>
  <c r="E54" i="14"/>
  <c r="F54" i="14" s="1"/>
  <c r="E55" i="14"/>
  <c r="F55" i="14" s="1"/>
  <c r="E56" i="14"/>
  <c r="F56" i="14"/>
  <c r="E58" i="14"/>
  <c r="F58" i="14" s="1"/>
  <c r="E59" i="14"/>
  <c r="F59" i="14" s="1"/>
  <c r="E60" i="14"/>
  <c r="F60" i="14"/>
  <c r="E61" i="14"/>
  <c r="F61" i="14"/>
  <c r="E48" i="13"/>
  <c r="F48" i="13" s="1"/>
  <c r="E49" i="13"/>
  <c r="F49" i="13"/>
  <c r="E50" i="13"/>
  <c r="F50" i="13" s="1"/>
  <c r="E51" i="13"/>
  <c r="F51" i="13" s="1"/>
  <c r="E53" i="13"/>
  <c r="F53" i="13"/>
  <c r="E55" i="13"/>
  <c r="F55" i="13" s="1"/>
  <c r="E56" i="13"/>
  <c r="F56" i="13" s="1"/>
  <c r="E57" i="13"/>
  <c r="F57" i="13"/>
  <c r="E59" i="13"/>
  <c r="F59" i="13" s="1"/>
  <c r="E60" i="13"/>
  <c r="F60" i="13"/>
  <c r="E61" i="13"/>
  <c r="F61" i="13" s="1"/>
  <c r="E62" i="13"/>
  <c r="F62" i="13" s="1"/>
  <c r="D64" i="13"/>
  <c r="E64" i="13" s="1"/>
  <c r="F64" i="13" s="1"/>
  <c r="E52" i="14" l="1"/>
  <c r="F52" i="14" s="1"/>
  <c r="C48" i="12"/>
  <c r="D48" i="12"/>
  <c r="E48" i="12" s="1"/>
  <c r="F48" i="12" s="1"/>
  <c r="E49" i="12"/>
  <c r="F49" i="12" s="1"/>
  <c r="E50" i="12"/>
  <c r="F50" i="12" s="1"/>
  <c r="E51" i="12"/>
  <c r="F51" i="12" s="1"/>
  <c r="C53" i="12"/>
  <c r="E53" i="12" s="1"/>
  <c r="F53" i="12" s="1"/>
  <c r="D53" i="12"/>
  <c r="E55" i="12"/>
  <c r="F55" i="12" s="1"/>
  <c r="E56" i="12"/>
  <c r="F56" i="12" s="1"/>
  <c r="E57" i="12"/>
  <c r="F57" i="12" s="1"/>
  <c r="E59" i="12"/>
  <c r="F59" i="12" s="1"/>
  <c r="E60" i="12"/>
  <c r="F60" i="12" s="1"/>
  <c r="E61" i="12"/>
  <c r="F61" i="12" s="1"/>
  <c r="E62" i="12"/>
  <c r="F62" i="12" s="1"/>
  <c r="D64" i="12"/>
  <c r="E64" i="12" s="1"/>
  <c r="F64" i="12" s="1"/>
  <c r="C48" i="10" l="1"/>
  <c r="D48" i="10"/>
  <c r="E48" i="10" s="1"/>
  <c r="F48" i="10" s="1"/>
  <c r="E49" i="10"/>
  <c r="F49" i="10" s="1"/>
  <c r="E50" i="10"/>
  <c r="F50" i="10"/>
  <c r="E51" i="10"/>
  <c r="F51" i="10" s="1"/>
  <c r="E53" i="10"/>
  <c r="F53" i="10" s="1"/>
  <c r="E55" i="10"/>
  <c r="F55" i="10"/>
  <c r="E56" i="10"/>
  <c r="F56" i="10"/>
  <c r="E57" i="10"/>
  <c r="F57" i="10" s="1"/>
  <c r="E59" i="10"/>
  <c r="F59" i="10"/>
  <c r="E60" i="10"/>
  <c r="F60" i="10" s="1"/>
  <c r="E61" i="10"/>
  <c r="F61" i="10" s="1"/>
  <c r="E62" i="10"/>
  <c r="F62" i="10"/>
  <c r="D64" i="10"/>
  <c r="E64" i="10" s="1"/>
  <c r="F64" i="10" s="1"/>
  <c r="C48" i="7" l="1"/>
  <c r="D48" i="7"/>
  <c r="E49" i="7"/>
  <c r="F49" i="7" s="1"/>
  <c r="E50" i="7"/>
  <c r="F50" i="7" s="1"/>
  <c r="E51" i="7"/>
  <c r="F51" i="7" s="1"/>
  <c r="C53" i="7"/>
  <c r="D53" i="7"/>
  <c r="E55" i="7"/>
  <c r="F55" i="7" s="1"/>
  <c r="E56" i="7"/>
  <c r="F56" i="7" s="1"/>
  <c r="E57" i="7"/>
  <c r="F57" i="7" s="1"/>
  <c r="E59" i="7"/>
  <c r="F59" i="7" s="1"/>
  <c r="E60" i="7"/>
  <c r="F60" i="7" s="1"/>
  <c r="E61" i="7"/>
  <c r="F61" i="7" s="1"/>
  <c r="E62" i="7"/>
  <c r="F62" i="7" s="1"/>
  <c r="E48" i="5"/>
  <c r="F48" i="5" s="1"/>
  <c r="E49" i="5"/>
  <c r="F49" i="5"/>
  <c r="E50" i="5"/>
  <c r="F50" i="5" s="1"/>
  <c r="E51" i="5"/>
  <c r="F51" i="5"/>
  <c r="E53" i="5"/>
  <c r="F53" i="5"/>
  <c r="E55" i="5"/>
  <c r="F55" i="5" s="1"/>
  <c r="E56" i="5"/>
  <c r="F56" i="5" s="1"/>
  <c r="E57" i="5"/>
  <c r="F57" i="5" s="1"/>
  <c r="E59" i="5"/>
  <c r="F59" i="5" s="1"/>
  <c r="E60" i="5"/>
  <c r="F60" i="5" s="1"/>
  <c r="E61" i="5"/>
  <c r="F61" i="5" s="1"/>
  <c r="E62" i="5"/>
  <c r="F62" i="5" s="1"/>
  <c r="D64" i="5"/>
  <c r="E64" i="5" s="1"/>
  <c r="F64" i="5" s="1"/>
  <c r="D64" i="7" l="1"/>
  <c r="E64" i="7" s="1"/>
  <c r="F64" i="7" s="1"/>
  <c r="E48" i="7"/>
  <c r="F48" i="7" s="1"/>
  <c r="E53" i="7"/>
  <c r="F53" i="7" s="1"/>
  <c r="B16" i="2"/>
  <c r="D16" i="2"/>
  <c r="B17" i="2"/>
  <c r="D17" i="2"/>
  <c r="B18" i="2"/>
  <c r="D18" i="2"/>
  <c r="B19" i="2"/>
  <c r="D19" i="2"/>
  <c r="B20" i="2"/>
  <c r="D20" i="2"/>
  <c r="A24" i="1"/>
  <c r="E66" i="1" l="1"/>
  <c r="F66" i="1" l="1"/>
  <c r="E62" i="2" l="1"/>
  <c r="F62" i="2" s="1"/>
  <c r="E61" i="2"/>
  <c r="F61" i="2" s="1"/>
  <c r="E60" i="2"/>
  <c r="F60" i="2" s="1"/>
  <c r="E59" i="2"/>
  <c r="F59" i="2" s="1"/>
  <c r="E57" i="2"/>
  <c r="F57" i="2" s="1"/>
  <c r="E56" i="2"/>
  <c r="F56" i="2" s="1"/>
  <c r="E55" i="2"/>
  <c r="F55" i="2" s="1"/>
  <c r="E51" i="2"/>
  <c r="F51" i="2" s="1"/>
  <c r="E50" i="2"/>
  <c r="F50" i="2" s="1"/>
  <c r="E49" i="2"/>
  <c r="F49" i="2" s="1"/>
  <c r="D48" i="2"/>
  <c r="C48" i="2"/>
  <c r="D64" i="2" l="1"/>
  <c r="E53" i="2"/>
  <c r="F53" i="2" s="1"/>
  <c r="E48" i="2"/>
  <c r="F48" i="2" s="1"/>
  <c r="E64" i="1"/>
  <c r="F64" i="1" s="1"/>
  <c r="E65" i="1"/>
  <c r="F65" i="1" s="1"/>
  <c r="E63" i="1"/>
  <c r="F63" i="1" s="1"/>
  <c r="E60" i="1"/>
  <c r="F60" i="1" s="1"/>
  <c r="E61" i="1"/>
  <c r="F61" i="1" s="1"/>
  <c r="E59" i="1"/>
  <c r="F59" i="1" s="1"/>
  <c r="C57" i="1"/>
  <c r="D57" i="1"/>
  <c r="E53" i="1"/>
  <c r="F53" i="1" s="1"/>
  <c r="E54" i="1"/>
  <c r="F54" i="1" s="1"/>
  <c r="E55" i="1"/>
  <c r="F55" i="1" s="1"/>
  <c r="D52" i="1"/>
  <c r="C52" i="1"/>
  <c r="E64" i="2" l="1"/>
  <c r="F64" i="2" s="1"/>
  <c r="E57" i="1"/>
  <c r="F57" i="1" s="1"/>
  <c r="E52" i="1"/>
  <c r="F52" i="1" s="1"/>
  <c r="D68" i="1" l="1"/>
  <c r="E68" i="1" l="1"/>
  <c r="F6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Veronika Menšíková</author>
  </authors>
  <commentList>
    <comment ref="B35" authorId="0" shapeId="0" xr:uid="{49C93458-3894-49BE-A5E1-FFD58F3A762B}">
      <text>
        <r>
          <rPr>
            <b/>
            <sz val="9"/>
            <color indexed="81"/>
            <rFont val="Tahoma"/>
            <family val="2"/>
            <charset val="238"/>
          </rPr>
          <t>Veronika Menšíková:</t>
        </r>
        <r>
          <rPr>
            <sz val="9"/>
            <color indexed="81"/>
            <rFont val="Tahoma"/>
            <family val="2"/>
            <charset val="238"/>
          </rPr>
          <t xml:space="preserve">
V této části uveďte všechny změny - tzn. Změny věcného charakteru, ale i změny v přesunu finančních prostředků. </t>
        </r>
      </text>
    </comment>
  </commentList>
</comments>
</file>

<file path=xl/sharedStrings.xml><?xml version="1.0" encoding="utf-8"?>
<sst xmlns="http://schemas.openxmlformats.org/spreadsheetml/2006/main" count="3003" uniqueCount="784">
  <si>
    <t>Program:</t>
  </si>
  <si>
    <t>Název projektu:</t>
  </si>
  <si>
    <t>Období řešení projektu:</t>
  </si>
  <si>
    <t>Dotace v tis. Kč:</t>
  </si>
  <si>
    <t>Celkem:</t>
  </si>
  <si>
    <t>V tom běžné finanční prostředky:</t>
  </si>
  <si>
    <t>V tom kapitálové finanční prostředky:</t>
  </si>
  <si>
    <t>Požadavek</t>
  </si>
  <si>
    <t>Čerpáno</t>
  </si>
  <si>
    <t>Základní informace</t>
  </si>
  <si>
    <t xml:space="preserve">Hlavní řešitel </t>
  </si>
  <si>
    <t>Kontaktní osoba</t>
  </si>
  <si>
    <t>Jméno:</t>
  </si>
  <si>
    <t>Adresa/Web:</t>
  </si>
  <si>
    <t>Telefon:</t>
  </si>
  <si>
    <t>E-mail:</t>
  </si>
  <si>
    <t>ZPRÁVA O PRŮBĚHU ŘEŠENÍ PROJEKTU</t>
  </si>
  <si>
    <t>Změny v řešení</t>
  </si>
  <si>
    <t>Jednotlivé změny (přidejte řádky dle potřeby)</t>
  </si>
  <si>
    <t>Přehled o pokračujícím projektu</t>
  </si>
  <si>
    <t>Pokud se jedná o pokračující projekt, uveďte, od kdy se realizuje a kolik finančních prostředků již bylo vyčerpáno. V případě, že je plánováno pokračování projektu v dalších letech, uveďte výhled do budoucna.</t>
  </si>
  <si>
    <t>Rok realizace</t>
  </si>
  <si>
    <t>Čerpání finančních prostředků (souhrnný údaj)</t>
  </si>
  <si>
    <t>Poznámka (případně výhled do budoucna)</t>
  </si>
  <si>
    <t>Přidělená dotace na řešení projektu - ukazatel I (v tis. Kč)</t>
  </si>
  <si>
    <t>Čerpání dotace (v tis. Kč)</t>
  </si>
  <si>
    <t>Kapitálové finanční prostředky celkem</t>
  </si>
  <si>
    <t>Dlouhodobý nehmotný majetek (SW, licence)</t>
  </si>
  <si>
    <t>Samostatné věci movité (stroje, zařízení)</t>
  </si>
  <si>
    <t>Ostatní technické zhodnocení</t>
  </si>
  <si>
    <t>1.2</t>
  </si>
  <si>
    <t>1.3</t>
  </si>
  <si>
    <t>1.4</t>
  </si>
  <si>
    <t>Mzdy (včetně pohyblivých složek)</t>
  </si>
  <si>
    <t>Ostatní osobní náklady (odměny z dohod o pracovní činnosti, dohod o provedení práce, popř. i některé odměny hrazené na základě nepojmenovaných smluv uzavřených podle zákona § 1746 odst. 2 č. 89/2012 Sb., občanský zákoník)</t>
  </si>
  <si>
    <t>Odvody pojistného na veřejné zdravotní pojištění a pojistného na sociální zabezpečení a příspěvku na státní politiku zaměstnanosti a příděly do sociálního fondu</t>
  </si>
  <si>
    <t>2.</t>
  </si>
  <si>
    <t>Běžné finanční prostředky celkem</t>
  </si>
  <si>
    <t>Osobní náklady:</t>
  </si>
  <si>
    <t>2.1</t>
  </si>
  <si>
    <t>2.2</t>
  </si>
  <si>
    <t>2.3</t>
  </si>
  <si>
    <t>Ostatní:</t>
  </si>
  <si>
    <t>Materiální náklady (včetně drobného majetku)</t>
  </si>
  <si>
    <t xml:space="preserve">Služby a náklady nevýrobní </t>
  </si>
  <si>
    <t>Cestovní náhrady</t>
  </si>
  <si>
    <t>Stipendia</t>
  </si>
  <si>
    <t>2.4</t>
  </si>
  <si>
    <t>2.5</t>
  </si>
  <si>
    <t>2.6</t>
  </si>
  <si>
    <t>2.7</t>
  </si>
  <si>
    <t>3.</t>
  </si>
  <si>
    <t xml:space="preserve">Celkem běžné a kapitálové finanční prostředky </t>
  </si>
  <si>
    <t>Bližší zdůvodnění čerpání v jednotlivých položkách (přidejte řádky podle potřeby)</t>
  </si>
  <si>
    <t>Název výdaje a jeho zdůvodnění</t>
  </si>
  <si>
    <t>Částka (v tis. Kč)</t>
  </si>
  <si>
    <t>1.</t>
  </si>
  <si>
    <t>4.</t>
  </si>
  <si>
    <t>Číslo položky (viz předchozí tabulka)</t>
  </si>
  <si>
    <t>Tematické zaměření:</t>
  </si>
  <si>
    <r>
      <rPr>
        <b/>
        <sz val="11"/>
        <color theme="1"/>
        <rFont val="Calibri"/>
        <family val="2"/>
        <charset val="238"/>
        <scheme val="minor"/>
      </rPr>
      <t>Poznámka</t>
    </r>
    <r>
      <rPr>
        <sz val="11"/>
        <color theme="1"/>
        <rFont val="Calibri"/>
        <family val="2"/>
        <charset val="238"/>
        <scheme val="minor"/>
      </rPr>
      <t>: V případě, že potřebujete sdělit další doplňující informace, uveďte je v příloze.</t>
    </r>
  </si>
  <si>
    <t>Rozdíl (v tis. Kč)</t>
  </si>
  <si>
    <t>Číslo změny</t>
  </si>
  <si>
    <t>Rozdíl (v %)</t>
  </si>
  <si>
    <t xml:space="preserve"> Cíl projektu</t>
  </si>
  <si>
    <t>Plnění  výstupů projektu</t>
  </si>
  <si>
    <t>Uveďte výstupy projektu a do jaké míry byly splněny, případně důvod, proč splněny nebyly.</t>
  </si>
  <si>
    <t>Uveďte stanovený cíl a uveďte, do jaké míry byl splněn, případně důvod, proč splněn nebyl.</t>
  </si>
  <si>
    <t>VŠ:</t>
  </si>
  <si>
    <t>* VŠ vyplní pouze žlutě podbarvená pole tabulky.</t>
  </si>
  <si>
    <t>Rozvojový projekt na rok 2021</t>
  </si>
  <si>
    <t>Formulář pro závěrečnou zprávu - kompletní projekt</t>
  </si>
  <si>
    <t>Specifikace čerpání finanční dotace na řešení projektu *</t>
  </si>
  <si>
    <t>Formulář pro závěrečnou zprávu - dílčí část projektu</t>
  </si>
  <si>
    <t>Pokud došlo v průběhu řešení ke změnám, uveďte je a vysvětlete příčinu.</t>
  </si>
  <si>
    <t>Zdůvodnění</t>
  </si>
  <si>
    <t>Do: 31. 12. 2021</t>
  </si>
  <si>
    <t>Centralizovaný rozvojový program pro veřejné vysoké školy pro rok 2021</t>
  </si>
  <si>
    <t xml:space="preserve">e) rozvoj internacionalizace vysokých škol </t>
  </si>
  <si>
    <t>Implementace iniciativy Evropské komise Erasmus Without Paper na VVŠ a sdílení zkušeností z praxe</t>
  </si>
  <si>
    <t>Cíl 1: Identifikovat a charakterizovat stav přípravy EWP na zapojených školách a na základě následné studie rozhraní EWP a analýzy potřeb vytvořit podklady pro sjednocení postupu při následné implementaci.</t>
  </si>
  <si>
    <t>Cíl 2: Implementace EWP na zapojených vysokých školách v souladu s dodržením časového rámce stanoveného Evropskou komisí pro implementaci EWP díky spolupráci v oblasti technické implementace, sdílení zkušeností a rovněž implementací postupů napříč jednotlivými úrovněmi řízení až po administraci na operativní úrovni.</t>
  </si>
  <si>
    <t>Od: 1. 1. 2021</t>
  </si>
  <si>
    <t>Západočeská univerzita v Plzni</t>
  </si>
  <si>
    <t>Ing. Dita Hommerová, Ph.D., MBA</t>
  </si>
  <si>
    <t>Univerzitní 2732/8, 301 00 Plzeň/ www.zcu.cz</t>
  </si>
  <si>
    <t>hommer@rek.zcu.cz</t>
  </si>
  <si>
    <t>Mgr. Veronika Menšíková</t>
  </si>
  <si>
    <t>mensikov@rek.zcu.cz</t>
  </si>
  <si>
    <t>Cíl 2: Implementace EWP na zapojených vysokých školách v souladu s dodržením časového rámce stanoveného Evropskou komisí pro implementaci EWP díky spolupráci v oblasti technické implementace, sdílení zkušeností a rovněž implementací postupů napříč jednotlivými úrovněmi řízení až po administraci na operativní úrovni</t>
  </si>
  <si>
    <t>Díky společnému úsilí, komunikaci a sdílení dobré praxe se zapojeným školám dařilo postupovat v souladu s dodržením časového rámce stanoveného Evropskou komisí pro implementaci EWP. Nutno podotknout, že oproti původně plánovanému harmonogramu, který byl platný při plánování CRP na rok 2021, došlo ke změnám a posunu termínů ze strany EK, které bylo nutné při řešení projektu reflektovat. Každá ze zapojených vysokých škol měla odlišné dosavadní zkušenosti v realizaci EWP.
 Díky koordinovanému přístupu umožněného realizací tohoto CRP se zapojeným školám za období řešení projektu dařilo plnit nutné kroky, které v budoucnu povedou k plné implementaci EWP. Míra realizace nových Application Programming Interface rozhraní EWP v rámci modulu Mobility je rozdílná napříč systémy zapojených škol a jejich možnostmi. Na základě využívaných systémů se v rámci projektu utvořily menší skupiny, které spolu navázaly užší spolupráci, a tak kromě společné komunikace na platformách spolu řešitelé projektu komunikovali a úzce spolupracovali v rámci těchto skupin napříč zapojenými školami. Díky řešenému projektu se zvýšila četnost komunikace a řešitelé zainteresovaní do procesu implementace EWP získali mnoho nových kontaktů. Za velmi důležitou a přínosnou považujeme také komunikaci a spolupráci mezi skupinou IT pracovníků a zaměstnanců zahraničních škol. Pro úspěšnou implementaci na VVŠ je právě synergická spolupráce těchto dvou skupin klíčová. Možnost spolupracovat v rámci celé České republiky, sdílet zkušenosti a vzájemně se inspirovat byla zcela zásadním přínosem tohoto projektu. Za důležitou a velmi přínosnou vnímáme rovněž navázanou spolupráci s DZS, ve které plánujeme i nadále pokračovat.</t>
  </si>
  <si>
    <t>1. Studie rozhraní EWP a analýza potřeb úprav v evidenci rozdílných dat objektů mobilit u jednotlivých zapojených škol.</t>
  </si>
  <si>
    <t>2. Tvorba komunikační platformy IT pracovníků zapojených vysokých škol. 2x odborná osobní či on-line setkání.</t>
  </si>
  <si>
    <t>3. Tvorba komunikační platformy prorektorů s gescí internacionalizace zapojených vysokých škol. 2x odborná osobní či on-line setkání.</t>
  </si>
  <si>
    <t>4. Tvorba komunikační platformy pracovníků zahraničních kanceláří zapojených vysokých škol. 2x odborná osobní či on-line setkání.</t>
  </si>
  <si>
    <t>5. Dva společné workshopy pro všechny zapojené platformy.</t>
  </si>
  <si>
    <t>6. Realizace nových Application Programming Interface (dále jen API) rozhraní EWP v rámci modulu Mobility.</t>
  </si>
  <si>
    <t>7. Manuál pro efektivní organizaci práce s EWP.</t>
  </si>
  <si>
    <t>8. Implementace a školení upravených modulů Mobilit na jednotlivých zapojených školách.</t>
  </si>
  <si>
    <t>9. Komunikační plán nasazení EWP uvnitř vysokých škol.</t>
  </si>
  <si>
    <t>1. Analýza současného stavu implementace Erasmus Without Paper (EWP) na Západočeské univerzitě v Plzni a studie rozhraní Application Programming Interface (API) - 1x</t>
  </si>
  <si>
    <t>2. Komunikační platforma IT pracovníků 1x</t>
  </si>
  <si>
    <t>3. Komunikační platforma prorektorů s gescí internacionalizace-1x</t>
  </si>
  <si>
    <t>4. Komunikační platforma pracovníků zahraničních kanceláří -1x</t>
  </si>
  <si>
    <t xml:space="preserve">5. Organizace workshopů pro všechny tři pracovní skupiny-2x </t>
  </si>
  <si>
    <t>6. Realizace nových API rozhraní EWP v rámci modulu Mobility IS/STAG.</t>
  </si>
  <si>
    <t xml:space="preserve">8. Školení zainteresovaných pracovníků na Západočeské univerzitě v Plzni-2x </t>
  </si>
  <si>
    <t>7. Implementace nových systémů EWP IS/STAG</t>
  </si>
  <si>
    <r>
      <t xml:space="preserve">Plnění výstupu v rámci IS/STAG na ZČu a partnerských školách je následující:
</t>
    </r>
    <r>
      <rPr>
        <b/>
        <sz val="10"/>
        <rFont val="Calibri"/>
        <family val="2"/>
        <charset val="238"/>
        <scheme val="minor"/>
      </rPr>
      <t>Aplikace pro správu výjezdů a příjezdů</t>
    </r>
    <r>
      <rPr>
        <sz val="10"/>
        <rFont val="Calibri"/>
        <family val="2"/>
        <charset val="238"/>
        <scheme val="minor"/>
      </rPr>
      <t xml:space="preserve"> jsou upraveny podle API z hlediska správy LA a aktuálně jsou testovány ve vývojové síti EWP. Připravují se pro vydání do provozní sítě EWP. Konkrétně v  rámci implementace LA API došlo k rozšíření databázových struktur. Služby byly integrovány do aplikací ECTS výjezdy a ECTS příjezdy v rámci IS/STAG. V aplikaci ECTS výjezdy došlo k přidání nových položek, kontrol a omezení přidávání/úprav předmětů LA. V aplikaci ECTS příjezdy bylo přidáno automatické ukládání dat LA z výjezdové instituce. Dále byla aplikace rozšířena o správu nahraných předmětů LA a možnost podepisování a komentování LA koordinátorem příjezdové instituce.  
</t>
    </r>
    <r>
      <rPr>
        <b/>
        <sz val="10"/>
        <rFont val="Calibri"/>
        <family val="2"/>
        <charset val="238"/>
        <scheme val="minor"/>
      </rPr>
      <t>Aplikace pro správu meziinstitucionálních smluv</t>
    </r>
    <r>
      <rPr>
        <sz val="10"/>
        <rFont val="Calibri"/>
        <family val="2"/>
        <charset val="238"/>
        <scheme val="minor"/>
      </rPr>
      <t xml:space="preserve"> je aktuálně upravována podle nové verze rozhraní.
Po dokončení jednotlivých aplikací bylo  připravováno školení formou videa, které je dostupné zde: https://is-stag.zcu.cz/zakaznici/EWP/. Konkrétně bylo implementováno API pro přijímání notifikací po změně dat v IIA. Byla vytvořena služba, která přijímá informace o tom, že na straně druhé instituce, která se účastní IIA, došlo ke změně, a následně umožní stáhnout aktualizovanou verzi dat IIA. Dále byla vytvořena služba pro odesílání těchto notifikací na záladě změn dat v IIA. Také probíhá implementace API pro přijímání notifikací po schválení IIA. Jsou vytvářeny služby ve stejném rozsahu jako pro notifikace u změny dat v IIA.
Také probíhá implementace API Factsheet, které bude umožňovat za instituci zveřejnit obecné informace o mobilitách. Je vytvářena služba, která bude umožňovat stahování těchto dat z ostaních institucí (stejně jako u dat IIA). 
V rámci aktualizace těchto API došlo k rozšíření databázových struktur. Služby budou integrovány do aplikace ECTS výjezdy / Smlouvy. Jsou přidávány nové položky, je upravováno zobrazení a nahrávání podmínek smlouvy, zobrazení informací o schvalování a možnosti schválení IIA. Dále byla přidána možnost editace Factsheet a bude doděláno zobrazení informací z Factsheet dalších institucí. </t>
    </r>
  </si>
  <si>
    <t>2.1.</t>
  </si>
  <si>
    <t>Mzdy v souladu s návrhem projektu na: studii a analýzu rozhraní API - 100 tis. Kč/Vývoj databází, její údržba, proškolení uživatelů 1. stupně - 330 tis./Koordinace všech zapojených škol a aktivit projektu, organizační
a administrativní zajištění projektu, organizace workshopu,
příprava podkladů na workshopy a pro závěrečnou zprávu,
administrativní práce - 84 tis./Studie a analýza současného stavu a potřeb EWP a zaškolení koncových uživatelů - 42 tis./Aktivní účast v rámci odborných diskusí (včetně on-line), příprava podkladů, zpracování výstupů, sdílení dobré praxe a výstupů za ZČU v Plzni, řízení platforem - 132 tis.</t>
  </si>
  <si>
    <t xml:space="preserve">2.3. </t>
  </si>
  <si>
    <t>Zákonné odvody v souladu s návrhem projektu z kapitoly 2.1 -33, 8 % sociální a zdravotní pojištění, 0,3 % sociální fond (celkem 34,1 % z kapitoly 2.1)</t>
  </si>
  <si>
    <t xml:space="preserve">2. 4. </t>
  </si>
  <si>
    <t xml:space="preserve">Tato položka nebyla v rozpočtu původně plánována (viz specifikace změn). Částka zahrnuje vybavení pro on-line konference pro členy řešitelského týmu ve výši 5 tis. Kč, tonery do tiskáren ve výši 3 tis. Kč. A ancelářské potřeby ve výši 1 tis. Kč. </t>
  </si>
  <si>
    <t>2.5.</t>
  </si>
  <si>
    <t xml:space="preserve">2. 6. </t>
  </si>
  <si>
    <t>Přesun částky 9 tis. Kč z položky 2.5 do položky 2.4</t>
  </si>
  <si>
    <t xml:space="preserve">Část nákladů ve výši 9 tis. Kč původně plánovaných na služby a nemateriální náklady bylo převedno v souladu s pravidly do položky materiální náklady, kde byly zakoupeny webkamery s mikrofony pro účely pravidelných on-line setkání. Již na začátku roku totiž bylo zřejmé, že situace ohledně Covid-19 bude pokračovat, jednání se zapojenými školami i mezi členy řešitelského týmu budou muste probíhat on-line, a tak bylo zakoupeno potřebné vybavení členům týmu ve výši 5 tis. Kč, kteří jím nedisponovali. Zbylé prostředky ve výši 4. tis. Kč byly vynaloženy na tonery a kancelářské zboží potřebné k řešení projektu. </t>
  </si>
  <si>
    <t>Nedokončení implementace procesu IIA</t>
  </si>
  <si>
    <t xml:space="preserve">Posun prací zapříčinilo ozdější (než avizované) zveřejnění změn v rozhraních pro LA i IIA, které následně posunulo jejich implementaci. Dále v rámci IIA stále není k dispozici jednoznačný algoritmus pro ověření obsahu IIA a probíhají diskuze, jak má přesně fungovat. </t>
  </si>
  <si>
    <t xml:space="preserve">Částka původně plánovaná na realizaci závěrečné konference nebyla zcela vyčerpána (viz specifikace změn) a zahrnuje částku ve výši 50 tis. Kč na pronájem prostor na závěrečnou konferenci, pronájem techniky a vybavení a náklad na občerstvení (coffe break + večeře) pro zúčastněné. 11 tis. bylo využito na překladatelské služby (materiály Evropské komise, prezentace,  analýza) . Tato potřeba vznikla až v době realiozace projektu, a proto nebyla původně plánována. Díky úsporám na konferenci mohla být uhrazena z prostředků projektu - v opačném případě by byla hrazena z jiných zdrojů ZČU. </t>
  </si>
  <si>
    <t xml:space="preserve">Částka na cestovné byla vyčerpána v plné výši. Částka 6 tis. Kč.  byla vynaložena dle plánu pro cestovné řešitelského týmu na závěrečný workshop v Hradci Králové. 1 tis. Kč bylo díky úspoře prostředků na cestovné do Hradce Králové vynaloženo pro úhradu cesty na výjezdní zasedání člena řešitelského týmu ve Znojmě, kde se kromě jiného  řešila problematika IS/STAG a implementace EWP (účtována pouze úměrná část cestovních nákladů). </t>
  </si>
  <si>
    <t xml:space="preserve">Univerzita Tomáše Bati ve Zlíně </t>
  </si>
  <si>
    <t>Mgr. Pavel Býček</t>
  </si>
  <si>
    <t>Univerzita Tomáše Bati ve Zlíně</t>
  </si>
  <si>
    <t>Nám. T. G. Masaryka 5555, 760 01 Zlín, www.utb.cz</t>
  </si>
  <si>
    <t>bycek@utb.cz</t>
  </si>
  <si>
    <t xml:space="preserve">1. Analýza současného stavu implementace Erasmus Without Paper  (EWP) na UTB a studie rozhraní Application Programming Interface (API) </t>
  </si>
  <si>
    <t>2. Aktivní účast ve vytvořené komunikační platformě IT pracovníků v rámci konsorcia</t>
  </si>
  <si>
    <t>3. Aktivní účast ve vytvořené komunikační platformě prorektorů s gescí internacionalizace a pracovníků mezinárodních oddělení v rámci konsorcia, Komunikační plán přechodu na EWP na UTB</t>
  </si>
  <si>
    <t>4. Aktivní účast ve vytvořené komunikační platformě pracovníků zahraničních kanceláří-podíl na analýze překážek při zavádění EWP do praxe; Metodika pro administrativní pracovníky a studijní referentky na UTB</t>
  </si>
  <si>
    <t>5. Aktivní účast na dvou společných workshopech pro všechny zapojené platformy</t>
  </si>
  <si>
    <t>6. Implementace nových systémů EWP na UTB v rámci IS/STAG</t>
  </si>
  <si>
    <t>7. Interní školení pro koordinátory programu Erasmus + na všech součástech UTB</t>
  </si>
  <si>
    <t xml:space="preserve">Implementace nových služeb do IS/STAG – technické zhodnocení dlouhodobého nehmotného majetku. Čerpáno dle plánu. ZČU vyhotovila moduly pro správu EWP  </t>
  </si>
  <si>
    <t>Náklady související s účastí na závěrečném workshopu v Hradci Králové. Vyčerpáno dle původního plánu.</t>
  </si>
  <si>
    <t>Školení související s implementací dodaného systému v rámci IS/STAG + vytvoření instruktážních videí. Vyčerpáno dle původního plánu</t>
  </si>
  <si>
    <t>Rozpočet kategorie byl využit na odvody vztahující se k mzdám, osobním příplatkům a odměnám realizačnímu týmu a osobám zainteresovaným v realizaci projektu. Rozpočet byl vyčerpán dle plánu</t>
  </si>
  <si>
    <t>Rozpočet kategorie byl využit na mzdy, osobní příplatky a odměny realizačnímu týmu a osobám zainteresovaným v realizaci projektu. Rozpočet byl vyečerpán dle plánu</t>
  </si>
  <si>
    <t xml:space="preserve">UTB se zúčastnila obou plánovaných workshopů, které organizovala ZČU. První společný workshop – „Kick – off meeting“ proběhl on-line dne 23. 2. 2021. Za UTB se ho zúčastnily 4 osoby. Na workshopu byly prezentovány cíle projektu, výstupy a harmonogram jejich plnění, byla vysvětlena technická podstata EWP a postup prací při realizaci projektu. Druhý workshop proběhl dne 24. 11. 2021 v Hradci Králové. Vzhledem k neočekávaně zpřísněným protiepidemickým opatřením proběhl tento závěrečný workshop kombinovanou formou - část účastníků se zúčastnila fyzicky (2 osoby za UTB), další zástupci se připojili on-line(3 osoby za UTB). Na workshopu byly shrnuty výstupy a jejich plnění a rovněž byla představena grafická analýza potřeb úprav v evidenci rozdílných dat objektů mobilit u jednotlivých zapojených škol. </t>
  </si>
  <si>
    <t>Posun prací zapříčinilo neočekávané pozdní zveřejnění změn v rozhraních pro LA i IIA, které zapříčinilo jejich pozdní implementaci oproti původnímu harmonogramu. V rámci IIA stále není k dispozici finální API, takže není možné dokončit tento modul.</t>
  </si>
  <si>
    <t>Příležitosti a výzvy implementace iniciativy Evropské komise Erasmus Without Paper a aktivit v kontextu European Student Card Initiative</t>
  </si>
  <si>
    <t>Služby - napojení na mezinárodní rozhraní EWP a školení a konzultace s tím spojené</t>
  </si>
  <si>
    <t>Materiální náklady na drobné občerstvení pro interní schůzku k EWP na UPCE</t>
  </si>
  <si>
    <t>Zákonné odvody související s kapitolou 2.1</t>
  </si>
  <si>
    <t>DPP pro externí spolupracovnici importující data do modulu LA</t>
  </si>
  <si>
    <t>Mzdy pracovníků zapojených do realizace projektu vč. mimořádné odměny</t>
  </si>
  <si>
    <t>První workshop i setkání platforem proběla on-line, druhý workshop byl organizován ve spolupráci s druhým projektem CRP. Nečerpané finanční prostředky byly využity na rozšířené konzultace související s napojením na mezinárodní rozhraní EWP.</t>
  </si>
  <si>
    <t>Nečerpané finanční prostředky v rámci kapitoly Cestovní náhrady</t>
  </si>
  <si>
    <t>V souvislosti s napojením na mezinárodní rozhraní EWP byly dodavatelem poskytnuty rozšířené konzultace.</t>
  </si>
  <si>
    <t>Vyšší náklady v kapitole Služby</t>
  </si>
  <si>
    <t>Nároky na materiální náklady byly minimální, z tohoto důvodu byly přesunuty zbývající prostředky do kapitoly 2.5 Služby a využity na konzultace související s napojením na mezinárodní rozhraní EWP.</t>
  </si>
  <si>
    <t>Nižší čerpání v rámci kapitoly Materiální náklady</t>
  </si>
  <si>
    <t>Import dat byl časově velmi náročný a byl nad kapacitní možnosti týmu UPCE. Z tohoto důvodu byla přesunuta část finančních prostředků 2.1 a 2.3 do kapitoly 2.2. Tato změna proběhla v rámci celkové kapitoly Osobní náklady.</t>
  </si>
  <si>
    <t>DPP pro externí spolupracovnici importující data do modulu LA v souhrnné výši 7 tis. Kč</t>
  </si>
  <si>
    <t xml:space="preserve">Jednotlivé cílové skupiny, IT podpora, administrativní podpora na celouniverzitní úrovni, administrativní podpora na fakultních úrovních,  byly proškoleny prostřednictvím videa, které je dostupné zde: https://is-stag.zcu.cz/zakaznici/EWP/  Splněno. </t>
  </si>
  <si>
    <t xml:space="preserve">7. Interní školení pro klíčové pracovníky zapojené do projektu (3x):
</t>
  </si>
  <si>
    <t xml:space="preserve">Aplikace pro správu výjezdů a příjezdů jsou upraveny podle API z hlediska správy LA a aktuálně jsou testovány ve vývojové síti EWP. Připravují se pro vydání do provozní sítě EWP.
Aplikace pro správu meziinstitucionálních smluv je aktuálně upravována podle nové verze rozhraní. Splněno. </t>
  </si>
  <si>
    <t>6. Implementace nových systémů EWP – IS/STAG</t>
  </si>
  <si>
    <t xml:space="preserve">V rámci platformy proběhla 2 setkání: 1. společný workshop – „Kick – off meeting“ proběhl formou on-line 23. 2. 2021. Byly prezentovány cíle, výstupy a harmonogram jejich plnění, byla vysvětlena technická podstata EWP a postup prací při realizaci projektu. Byla zdůrazněna spolupráce nejen v rámci jednotlivých platforem, ale zejména mezi platformou IT pracovníků a pracovníků zahraničních kanceláří. Proběhla diskuze nad společnými tématy. 2. společný workshop proběhl 24. 11. 2021 v Hradci Králové ve spolupráci s Univerzitou Hradec Králové a jí řešeným CRP. Vzhledem k neočekávaně zpřísněným protiepidemickým opatřením proběhl tento závěrečný workshop kombinovanou formou. Na workshopu byly shrnuty výstupy a jejich plnění a rovněž byla představena grafická analýza potřeb úprav v evidenci rozdílných dat objektů mobilit u jednotlivých zapojených škol. UPCE se zúčastnila obou workshopů, prvního on-line, druhého prezenčně. Splněno. </t>
  </si>
  <si>
    <t>5. Dva společné workshopy pro všechny zapojené platformy</t>
  </si>
  <si>
    <t xml:space="preserve">Platforma byla vytvořena v rámci MS Teams - viz výše. Oficiální setkání proběhla 2x dle stanoveného plánu, a to 27. 4. 2021 a 16. 9. 2021. Dále proběhla setkání početné skupiny uživatelů IS/STAG, a to 13. 5. 2021, 24. 6. 2021 a 19. 10. 2021, kde se řešila zejména implementace procesů IIA a LA. UPCE se účastnila všech setkání. Prezentace, zápisy a videozáznamy jsou dostupné na platformě MS Teams. Na každém ze setkání se řešily problémy týkající se implementace EWP z pohledu koordinátorů, pracovníků IO napříč jednotlivými systémy. Setkávání se zúčastňovali i vývojáři jednotlivých systémů, a tak probíhala i diskuze nad technickými otázkami implementace. V rámci platformy vznikala šablona pro manuál efektivní organizaci práce s EWP. Splněno. </t>
  </si>
  <si>
    <t>4. Komunikační platforma pracovníků zahraničních kanceláří</t>
  </si>
  <si>
    <t xml:space="preserve">Platforma byla vytvořena v rámci MS Teams - viz výše. Oficiální setkání proběhla 2x dle stanoveného plánu, a to 29. 4. 2021 a 7. 9. 2021. Na platformě byla diskutována témata EWP z hlediska vedení univerzit. Zejména se hovořilo o posunech termínů ze strany Evropské komise, byl stanoven komunikační plán nasazení EWP uvnitř univerzit/vysokých škol a  řešily se právní otázky implementace. Na prvním setkání vystoupila digitální expertka Erasmus+ z Univerzity v Hamburku Nadine Stäcker. Prezentovala informace z implementace EWP v Německu a poskytla tak možnost srovnání na mezinárodní úrovni. Prezentace, zápisy a videozáznamy jsou dostupné na platformě MS Teams.  Splněno. </t>
  </si>
  <si>
    <t xml:space="preserve">3. Komunikační platforma prorektorů s gescí internacionalizace </t>
  </si>
  <si>
    <t xml:space="preserve">Na MS Teams byla vytvořena skupina CRP_EWP_2021, která je využívána pro ukládání a úpravu společných materiálů, ukládání souborů a výstupů a v neposlední řadě také pro komunikaci mezi řešiteli: https://teams.microsoft.com/l/team/19%3a53fe4aa444bb4992bb25a19f65231b07%40thread.tacv2/conversations?groupId=3dd03ca2-7ff7-4f2a-84d1-bed2287f61d4&amp;tenantId=9bd5c768-90b8-4e4f-8416-147729d91c53                                                                                                                                                                                                 V rámci platformy MS Teams byly vytvořené tři "podskupiny" - prorektoři, koordinátoři a vývojáři (IT pracovníci). Oficiální setkání IT pracovníků proběhlo dle plánu 2x, a to 30. 4. 2021 a 17. 9. 2021, v obou případech on-line. UPCE se účastnila obou setkání. Na obou setkáních byl rozebrán stav implementace v rámci jednotlivých systémů zapojených škol, byly diskutovány problémy a překážky v implementaci, hledala se vhodná řešení. Prezentace, zápisy a videozáznamy jsou dostupné na platformě MS Teams. Splněno. </t>
  </si>
  <si>
    <t>2. Komunikační platforma IT pracovníků</t>
  </si>
  <si>
    <t xml:space="preserve">V březnu 2021 vytvořili pracovníci IT oddělení v přímé spolupráci se zaměstnanci zahraniční kanceláře analýzu současného stavu a potřeb implementace EWP v rámci systému IS/STAG na UPCE. Na základě této analýzy byl stanoven následný postup při implementaci z technického hlediska. Splněno. </t>
  </si>
  <si>
    <t>1. Analýza současného stavu implementace EWP na UPCE a studie rozhraní API</t>
  </si>
  <si>
    <t>Na všech zapojených školách byla provedena analýza současného stavu a dosavadní praxe implementace EWP. Tato analýza blíže charakterizovala stav přípravy na zapojených školách a umožnila vytvořit podklady pro sjednocení postupu a následný harmonogram potřebných kroků při řešení projektu. Po celý rok pak probíhala intenzivní komunikace mezi zapojenými VVŠ, a to jak emailově, v rámci on-line setkávání, tak rovněž na platformě MS Teams, která byla vytvořena za účelem shromažďování materiálů k projektu a rovněž jako společný komunikační prostředek. 
Proběhlá setkávání byla velmi důležitá pro sdílení dobré i špatné praxe, pro kontrolu momentálního stavu přípravy na zapojených školách, k identifikaci problémů, které byly následně v rámci platforem, i mezi platformami navzájem, řešeny. Setkání proběhla na všech třech úrovních v dubnu a září. Ze všech setkání byly pořízeny videozáznamy, zápisy a prezenční listiny, případně další materiály, které jsou dostupné na MS Teams. O práci na platformách byl enormní zájem. Do platforem se připojovali i další účastníci z různých pozic, kteří se problematikou EWP na školách zabývají. Své zkušenosti s procesem implementace prezentovala na platformě zástupců vedení škol digitální expertka národní agentury z Německa a diskutovala úskalí implementace v německém prostředí.
Na každém ze setkání byl shrnut stávající stav implementace a byly stanoveny úkoly do dalšího období, které byly koordinátorem projektu průběžně vyhodnocovány a shromažďovány a vedly k naplnění slíbených výstupů. V závěrečné fázi projektu byl uspořádán společný workshop pro všechny tři cílové skupiny za účelem předání informací o výsledcích. Splněno.</t>
  </si>
  <si>
    <r>
      <t>andrea.pilarova</t>
    </r>
    <r>
      <rPr>
        <sz val="10"/>
        <color theme="1"/>
        <rFont val="Calibri"/>
        <family val="2"/>
        <charset val="238"/>
      </rPr>
      <t>@upce.cz</t>
    </r>
  </si>
  <si>
    <r>
      <t>monika.vejchodova</t>
    </r>
    <r>
      <rPr>
        <sz val="10"/>
        <color theme="1"/>
        <rFont val="Calibri"/>
        <family val="2"/>
        <charset val="238"/>
      </rPr>
      <t xml:space="preserve">@upce.cz </t>
    </r>
  </si>
  <si>
    <t>466 036 417, 602 122 737</t>
  </si>
  <si>
    <t xml:space="preserve">Studentská 95, 532 10 Pardubice / https://www.upce.cz/ </t>
  </si>
  <si>
    <t>Univerzita Pardubice</t>
  </si>
  <si>
    <t>Mgr. Andrea Pilařová</t>
  </si>
  <si>
    <t>Ing. Monika Vejchodová</t>
  </si>
  <si>
    <t>Univerzita Pardubice (UPCE)</t>
  </si>
  <si>
    <t>Cestovní náhrady - Účast 6 osob na workshopu v Hradci Králové s celkovými výdaji 1.139,- Kč.</t>
  </si>
  <si>
    <t>Služby a náklady nevýrobní - Školení související s implementací dodaného systému IS STAG, bylo hrazeno vývojářskému týmu Západočeské univerzity v Plzni.</t>
  </si>
  <si>
    <t>Materiální náklady (včetně drobného majetku) - papíry a tonery 4.800,- Kč.</t>
  </si>
  <si>
    <t>Odvody pojistného na veřejné zdravotní pojištění a pojistného na sociální zabezpečení a příspěvku na státní politiku zaměstnanosti a příděly do sociálního fondu - byly uhrazeny na základě zákonných povinností. Vyčerpáno 94.940,39Kč.</t>
  </si>
  <si>
    <t>Mzdy (včetně pohyblivých složek) - mzdy byly vyplaceny členům projektového týmu za jejich aktivní účast na řešení úkolů a plnění cílů projektu. Vyčerpáno 281.059,- Kč.</t>
  </si>
  <si>
    <t xml:space="preserve">Dlouhodobý nehmotný majetek (SW, licence) - Implementace nových služeb do IS/STAG – technické zhodnocení dlouhodobého nehmotného majetku. Bylo hrazeno vývojářskému týmu Západočeské univerzitě v Plzni. </t>
  </si>
  <si>
    <t>Vrácení finančních prostředků</t>
  </si>
  <si>
    <t>Převod 4800,- Kč z cestovních výdajů na materiálové výdaje. Cestovné nebylo vyčerpáno z důvodu probíhajících omezení spojených s pandemií Covid 19. Povolených 20% bylo tedy převedeno do materiálových výdajů na tisk pracovních verzí vznikajících materiálů a korektury postupů. Náklady na tyto aktivity bylo původně plánováno hradit z vlastních zdrojů.  Další finanční převod proběhl v rámci skupiny osobních nákladů, kdy byly vyrovnány mzdové náklady a odvody.</t>
  </si>
  <si>
    <t>Převod finančních prostředků v rozpočtu</t>
  </si>
  <si>
    <t>Došlo k výměně Mgr. Bc. Lindy Marešové, která ukončila procovní poměr na TUL za Michaelu Andělovou, která se vrátila na pozici vedoucí Zahraničního oddělení. A dále byla do řešitelského týmu přidána Ing. Radka Přeučilová, koordinátorka Erasmus+ programu v rámci Zahraničního oddělení TUL.</t>
  </si>
  <si>
    <t>Změna projektového týmu</t>
  </si>
  <si>
    <t>Interní školení pro cílovou skupinu  -  Na TUL budou provedena dvě školení pro klíčové pracovníky Zahraničního oddělení a fakultní koordinátory – 2x</t>
  </si>
  <si>
    <t xml:space="preserve">Implementace nových systémů EWP  - IS/STAG </t>
  </si>
  <si>
    <t>Dva společné workshopy pro všechny zapojené platformy - 2x</t>
  </si>
  <si>
    <t>Komunikační platforma pracovníků zahraničních kanceláří  - 1x</t>
  </si>
  <si>
    <t>Komunikační platforma prorektorů s gescí internacionalizace - 1x</t>
  </si>
  <si>
    <t>Komunikační platforma IT pracovníků 1x</t>
  </si>
  <si>
    <t>Analýza současného stavu implementace Erasmus Without Paper  (EWP) na Technické univerzitě v Liberci (TUL) a studie rozhraní Application Programming Interface (API) - 1x</t>
  </si>
  <si>
    <t xml:space="preserve">michaela.andelova@tul.cz </t>
  </si>
  <si>
    <t>miroslav.zizka@tul.cz</t>
  </si>
  <si>
    <t xml:space="preserve">Studentská 1402/2, 461 17 Liberec 1, www.tul.cz </t>
  </si>
  <si>
    <t>Technická univerzita v Liberci</t>
  </si>
  <si>
    <t>Michaela Andělová</t>
  </si>
  <si>
    <t>prof. Ing. Miroslav Žižka, Ph.D.</t>
  </si>
  <si>
    <t>Na UTB byla provedena analýza stavu implementace EWP. Ve spolupráci s poskytovatelem IS/STAG a CVT UTB byla provedena studie rozhraní API pro implemetaci EWP do systému IS/STAG. Na základě stavu IS/STAG a porovnání s požadavky EK pro implementaci EWP byl vytvořen časový hramonogram pro realizaci jednotlivých vylepšení systému. Analýza stavu implementace EWP obsahovala několik oblastí - meziinstitucionální smlouvy, výběrová řízení, nominace studenta na mobilitu, přijetí nominace studenta ze zahraničí, Learning Agreement, finanční smlouvu, dobu trvání výjezdu, Transcript of Records a napojení na MT+, OLS. Popsali jsme aktuání stav a stav, kterého by mělo být dosaženo na konci implementace rozhraní EWP. Splněno.</t>
  </si>
  <si>
    <t>UTB nominovala zástupce CVT UTB do komunikační platformy IT pracovníků. Zástupce se aktivně účastnil všech jednání a intenzivně komunikoval s kontaktní osobou projektu na UTB ohledně implementace rozhraní EWP v systému IS/STAG. Následně realizoval a aktivoval jednotlivá opatření v systému IS/STAG. Splněno.</t>
  </si>
  <si>
    <t>Zástupce UTB se aktivně účastnil platforem prorektorů a komunikoval výsledky jednání napříč řešitelským týmem UTB. Zástupce se podílel na spoluvytváření a revizí dokumentů, které byly zveřejněny na společné platformě v MS TEAMS. Průběh projektu byl konzultován a reportován napříč všemi součástmi UTB při pravdilených poradách proděkanů.Splněno.</t>
  </si>
  <si>
    <t>UTB se aktivně zapojila do analýzy překážek pro zavádění EWP do IS/STAG formou dílčí analýzy a diskuze a sdílení dobré praxe s kooridnátory jiných VŠ, které používají IS/STAG. Zástupci mezinárodního oddělení se aktivně zúčastnili všech projektových setkání. Materiály za UTB byly zveřejněny na společné platformě v MS TEAMS. Byly zorganizovány dvě školení pro administrativní pracovníky UTB, které se týkaly postupu při realizaci výběrových řízení, podepisování meziinstitucionálních smluv a vytváření Learning Agreement.Splněno.</t>
  </si>
  <si>
    <t>Interní školení pro uživatele modulu EWP proběhlo ve více vlnách. Nejprve bylo realizováno školení na práci s výběrovým řízením v IS/STAG. To proběhlo na jaro 2021 a v prosinci 2021. Následně bylo realizováno školení na práci s vytvářením dokumentu Learning Agreement, při kterém jsme využili i instruktážní video ZČU. Školení se zúčastnili zejména Erasmus+ fakultní koordinátoři. Splněno.</t>
  </si>
  <si>
    <t>UTB implementovala řešení vývojářů IS/STAG (ZČU) do systému vedeném na UTB (výběrová řízení, tvorba LA, mezinstuticionální smlouvy). Následně proběhlo zaškolení uživatelů systému. Splněno.</t>
  </si>
  <si>
    <t>Na všech zapojených školách byla provedena analýza současného stavu a dosavadní praxe implementace EWP. Tato analýza blíže charakterizovala stav přípravy na zapojených školách a umožnila vytvořit podklady pro sjednocení postupu a následný harmonogram potřebných kroků při řešení projektu. Po celý rok pak probíhala intenzivní komunikace mezi zapojenými VVŠ, a to jak emailově, v rámci on-line setkávání, tak rovněž na platformě MS Teams, která byla vytvořena za účelem shromažďování materiálů k projektu a rovněž jako společný komunikační prostředek. 
Proběhlá setkávání byla velmi důležitá pro sdílení dobré i špatné praxe, pro kontrolu momentálního stavu přípravy na zapojených školách, k identifikaci problémů, které byly následně v rámci platforem, i mezi platformami navzájem, řešeny. Setkání proběhla na všech třech úrovních v dubnu a září. Ze všech setkání byly pořízeny videozáznamy, zápisy a prezenční listiny, případně další materiály, které jsou dostupné na MS Teams. O práci na platformách byl enormní zájem. Do platforem se připojovali i další účastníci z různých pozic, kteří se problematikou EWP na školách zabývají. Své zkušenosti s procesem implementace prezentovala na platformě zástupců vedení škol digitální expertka národní agentury z Německa a diskutovala úskalí implementace v německém prostředí.
Na každém ze setkání byl shrnut stávající stav implementace a byly stanoveny úkoly do dalšího období, které byly koordinátorem projektu průběžně vyhodnocovány a shromažďovány a vedly k naplnění slíbených výstupů. V závěrečné fázi projektu byl uspořádán společný workshop pro všechny tři cílové skupiny za účelem předání informací o výsledcích.Splněno.</t>
  </si>
  <si>
    <t>Na počátku roku vývojáři IS/STAG provedli studii zahrnující nastudování rozhraní API a jeho porovnání se současným modulem mobilit v systémech zapojených škol.
V březnu 2021 pracovníci IT oddělení v přímé spolupráci se zaměstnanci zahraničních kanceláří vytvořili analýzu současného stavu a potřeb implementace EWP v rámci IS/STAG. Tato analýza blíže charakterizovala stav přípravy na zapojených školách a umožnila vytvořit podklady pro sjednocení postupu a následný harmonogram potřebných kroků při řešení projektu. Analýza byla rozdělena na jednotlivé oblasti implementace EWP - meziinstitucionální smlouvy, výběrová řízení, nominace výjezdového studenta, přijetí nominace příjezdového studenta, Learning Agreement, finanční smlouva, doba trvání výjezdu, Transcript of Records a napojení na MT+, OLS. Byl popsán současný stav v rámci IS/STAG na ZČU a rovněž i cílový stav, kterého by mělo být dosaženo. Výsledky šetření jsou součástí grafického zpracování analýzy. Splněno.</t>
  </si>
  <si>
    <t>ZČU zajistila zřízení komunikační platformy IT pracovníků na MS Teams. Zveřejňovala zde všechny dostupné informace, materiály, prezentace, zápisy z jednání, videozáznamy atd. Zástupci univerzity se jednání v rámci platforem účastnili v roli prezentujících. Splněno.</t>
  </si>
  <si>
    <t>ZČU zajistila zřízení komunikační platformy prorektorů s gescí internacionalizace na MS Teams. Zveřejňovala zde všechny dostupné informace, materiály, prezentace, zápisy z jednání, videozáznamy atd. Zároveň se zástupci univerzity aktivně účastnili setkání na platformách v roli prezentujících na oficiálních setkáních. Splněno.</t>
  </si>
  <si>
    <t>ZČU zajistila zřízení komunikační platformy pracovníků zahraničních kanceláří (koordinátorů) na MS Teams. Zveřejňovala zde všechny dostupné informace, materiály, prezentace, zápisy z jednání, videozáznamy atd. Zároveň se zástupci univerzity aktivně účastnili setkání na platformách v roli prezentujících na oficiálních setkáních. Splněno.</t>
  </si>
  <si>
    <t>ZČU zorganizovala a vedla 2 společné workshopy pro všechny zapojené platformy. V rámci platformy proběhla 2 setkání: 1. společný workshop – „Kick – off meeting“ proběhl formou on-line 23. 2. 2021, zúčastnilo se celkem 92 osob ze všech zapojených VVŠ. Byly prezentovány cíle, výstupy a harmonogram jejich plnění, byla vysvětlena technická podstata EWP a postup prací při realizaci projektu. Byla zdůrazněna spolupráce nejen v rámci jednotlivých platforem, ale zejména mezi platformou IT pracovníků a pracovníků zahraničních kanceláří. Proběhla diskuze nad společnými tématy. 2. společný workshop proběhl 24. 11. 2021 v Hradci Králové ve spolupráci s Univerzitou Hradec Králové a jí řešeným CRP. Vzhledem k neočekávaně zpřísněným protiepidemickým opatřením proběhl tento závěrečný workshop kombinovanou formou - část účastníků se zúčastnila fyzicky (33 osob), pro ostatní byl zřízen on-line přenos(46 osob). Na workshopu byly shrnuty výstupy a jejich plnění a rovněž byla představena grafická analýza potřeb úprav v evidenci rozdílných dat objektů mobilit u jednotlivých zapojených škol. Splněno.</t>
  </si>
  <si>
    <t xml:space="preserve">Na ZČU v Plzni proběhla následující školení k nově implementovaným procesům:                                                                 31. 8. 2021 - výjezdní zasedání pro fakultní koordinátory  v Martinicích (11 osob)                                                                    4. 11. 2021 - interní školení pro fakultní koordinátory Fakulty filozofické (10  osob)                                                                 16. 11. 2021 - interní školení pro fakultní koordinátorku Fakulty zdravotnickcýh studií                                                           Dále pak v lednu probíhala dašlí školení, která byla z důvodu karantém přesunuta z prosince 2021.                                 6. 1. 2022 - interní školení pro fakultní koordinátory Fakulty pedagogické (2 osoby)                                                                13. 1. 2022 - interní školení pro fakultní koordinátory Fakulty právnické (2 osoby)                                                           Školení bylo realizováno týmem International office ZČU  - Eva Kotoučová, Lenka Porazilová, Jana Ovsjanniková. Splněno.                         </t>
  </si>
  <si>
    <t>Na základě nedočerpání cestovních výdajů ve výši 18.061,- Kč a osobních nákladů ve výši 0,61Kč dojde k vratce projektu ve výši 18.061,61Kč.</t>
  </si>
  <si>
    <t xml:space="preserve">Interní školení v rámci TUL bylo plánováno formou společných setkání s prezentacemi. S ohledem na zhoršení epidemiologické situace však bylo rozhodnuto o změně formy školení, a to formou průběžných informačních e-mailů, které zahrnovaly výtahy z newsletterů IS STAG a dále ve spolupráci IT, zahraničního oddělení a koordinátorů probíhaly dílčí testy výměny smluv a podepisování EWP mezi školami. V neposlední řadě pro proškolení sloužil i stručný návod pro podepisování LA přes EWP a instruktážní video, které zpracovala ZČU. V průběhu realizace také probíhali interní on-line schůzky s výměnou informací a zodpovídání dotazů ze strany IT. Výstup splněn. </t>
  </si>
  <si>
    <r>
      <rPr>
        <b/>
        <sz val="10"/>
        <rFont val="Calibri"/>
        <family val="2"/>
        <charset val="238"/>
        <scheme val="minor"/>
      </rPr>
      <t xml:space="preserve">Implementace API pro Learning Agreement (LA) a Meziinstitucionální smlouvy (IIA) </t>
    </r>
    <r>
      <rPr>
        <sz val="10"/>
        <rFont val="Calibri"/>
        <family val="2"/>
        <charset val="238"/>
        <scheme val="minor"/>
      </rPr>
      <t xml:space="preserve">proběhla na TUL v následujících krocích: 
1. Seznámení se se všemi API, které jsou pro tyto dokumenty používány. 2. Srovnání aktuální datové struktury se strukturami API. 3. Úprava databázové struktury i aplikace, aby odpovídali API.4. Implementace webových služeb, které poskytují komunikaci při správě dokumentů LA i IIA. 5. Úprava procesů v aplikacích, aby odpovídaly procesům popsaným v API. 6. Nasazení aplikací na testovací stroje a zprovoznění v testovací síti EWP. 7. Testování aplikace a příprava na nasazení do ostrého provozu.                                                                                                                              Konkrétní postup:                                                                                                                                                                                        </t>
    </r>
    <r>
      <rPr>
        <b/>
        <sz val="10"/>
        <rFont val="Calibri"/>
        <family val="2"/>
        <charset val="238"/>
        <scheme val="minor"/>
      </rPr>
      <t>1. API pro Learning Agreement výjezdové mobility</t>
    </r>
    <r>
      <rPr>
        <sz val="10"/>
        <rFont val="Calibri"/>
        <family val="2"/>
        <charset val="238"/>
        <scheme val="minor"/>
      </rPr>
      <t xml:space="preserve">: V rámci tohoto API byla vytvořena služba pro poskytování identifikátorů LA, které jsou dostupné dotazující se (příjezdové) instituci. Dále byla vytvořena služba pro poskytování obsahu LA, které jsou přístupné přes získané identifikátory. Následně byla přidána služba pro komentování a schvalování dané LA koordinátorem příjezdové instituce. Byla vytvořena služba pro stahování LA z výjezdové instituce, která jednou za den stahuje nejnovější informace o LA ze všech dostupných institucí. Také umožňuje stahování dat na základě požadavku uživatele. Dále bylo implementováno API pro přijímání notifikací po změně dat v LA. Vznikla služba, která přijímá informace o tom, že u vysílající instituce došlo ke změně, a umožňuje následně stáhnout aktualizovanou verzi dat LA. Také byla vytvořena služba pro odesílání těchto notifikací na základě změn dat v LA u výjezdové mobility.                                                                                                                                                                       </t>
    </r>
    <r>
      <rPr>
        <b/>
        <sz val="10"/>
        <rFont val="Calibri"/>
        <family val="2"/>
        <charset val="238"/>
        <scheme val="minor"/>
      </rPr>
      <t xml:space="preserve">2. Meziinstitucionální smlouvy (IIA): </t>
    </r>
    <r>
      <rPr>
        <sz val="10"/>
        <rFont val="Calibri"/>
        <family val="2"/>
        <charset val="238"/>
        <scheme val="minor"/>
      </rPr>
      <t xml:space="preserve">Je dokončována aktualizace API pro meziinstitucionální smlouvy, které bylo již ve starší verzi implementováno. V rámci tohoto API jsou aktualizovány služby pro poskytování identifikátorů IIA, které jsou dostupné dotazující se instituci (druhému účastníkovi smlouvy). Také je aktualizována služba pro poskytování obsahu IIA, které jsou přístupné přes získané identifikátory. Dále je aktualizováno API pro schvalování meziinstiucionálních smluv. Probíhá aktualizace služby pro stahování dat IIA, která jednou za den stahuje nejnovější informace o IIA ze všech dostupných institucí. Tato služba také umožňuje stahování dat na základě požadavku uživatele. Ve stejném rozsahu je aktualizována služba pro stahování informací o schválení IIA. Výstup splněn. </t>
    </r>
  </si>
  <si>
    <t xml:space="preserve">ZČU zorganizovala a vedla 2 společné workshopy pro všechny zapojené platformy. V rámci platformy proběhla 2 setkání: 1. společný workshop – „Kick – off meeting“ proběhl formou on-line 23. 2. 2021 a TUL byla jedním z účastníků. Byly prezentovány cíle, výstupy a harmonogram jejich plnění, byla vysvětlena technická podstata EWP a postup prací při realizaci projektu. Byla zdůrazněna spolupráce nejen v rámci jednotlivých platforem, ale zejména mezi platformou IT pracovníků a pracovníků zahraničních kanceláří. Proběhla diskuze nad společnými tématy. 2. společný workshop proběhl 24. 11. 2021 v Hradci Králové ve spolupráci s Univerzitou Hradec Králové a jí řešeným CRP. Vzhledem k neočekávaně zpřísněným protiepidemickým opatřením proběhl tento závěrečný workshop kombinovanou formou - zástupci TUL se účastnili obou forem. Na workshopu byly shrnuty výstupy a jejich plnění a rovněž byla představena grafická analýza potřeb úprav v evidenci rozdílných dat objektů mobilit u jednotlivých zapojených škol. Výstup splněn.  </t>
  </si>
  <si>
    <t xml:space="preserve">TUL se připojila ke komunikační platformě pracovníků zahraničních kanceláří (koordinátorů) na MS Teams zřízenou ZČU. Zde docházelo ke zveřejnění všech dostupných informací, materiálů, prezentací, zápisů z jednání, videozáznamů atd. Zástupci TUL se aktivně účastnili setkání na platformách v roli účastníků. Výstup splněn. </t>
  </si>
  <si>
    <t xml:space="preserve">TUL se připojila ke komunikační platformě  prorektorů s gescí internacionalizace na MS Teams zřízenou ZČU. Zde docházelo ke zveřejnění všech dostupných informací, materiálů, prezentací, zápisů z jednání, videozáznamů atd. Zástupci TUL se jednání v rámci platforem účastnili v roli účastníků. Výstup splněn. </t>
  </si>
  <si>
    <t xml:space="preserve">TUL se připojila ke komunikační platformě IT pracovníků na MS Teams zřízenou ZČU. Zde docházelo ke zveřejnění všech dostupných informací, materiálů, prezentací, zápisů z jednání, videozáznamů atd. Zástupci TUL se jednání v rámci platforem účastnili v roli účastníků. Výstup splněn. </t>
  </si>
  <si>
    <t xml:space="preserve">Na počátku roku vývojáři IS/STAG provedli studii zahrnující nastudování rozhraní API a jeho porovnání se současným modulem mobilit v systémech zapojených škol, tedy i TUL.
V březnu 2021 pracovníci IT oddělení v přímé spolupráci se zaměstnanci zahraničních kanceláří vytvořili analýzu současného stavu a potřeb implementace EWP v rámci IS/STAG. Tato analýza blíže charakterizovala stav přípravy na zapojených školách a umožnila vytvořit podklady pro sjednocení postupu a následný harmonogram potřebných kroků při řešení projektu. Analýza byla rozdělena na jednotlivé oblasti implementace EWP - meziinstitucionální smlouvy, výběrová řízení, nominace výjezdového studenta, přijetí nominace příjezdového studenta, Learning Agreement, finanční smlouva, doba trvání výjezdu, Transcript of Records a napojení na MT+, OLS. Byl popsán současný stav v rámci IS/STAG na TUL a rovněž i cílový stav, kterého by mělo být dosaženo. Výstup splněn. </t>
  </si>
  <si>
    <t xml:space="preserve">Na všech zapojených školách byla provedena analýza současného stavu a dosavadní praxe implementace EWP. Tato analýza blíže charakterizovala stav přípravy na zapojených školách a umožnila vytvořit podklady pro sjednocení postupu a následný harmonogram potřebných kroků při řešení projektu. Po celý rok pak probíhala intenzivní komunikace mezi zapojenými VVŠ, a to jak emailově, v rámci on-line setkávání, tak rovněž na platformě MS Teams, která byla vytvořena za účelem shromažďování materiálů k projektu a rovněž jako společný komunikační prostředek. 
Proběhlá setkávání byla velmi důležitá pro sdílení dobré i špatné praxe, pro kontrolu momentálního stavu přípravy na zapojených školách, k identifikaci problémů, které byly následně v rámci platforem, i mezi platformami navzájem, řešeny. Setkání proběhla na všech třech úrovních v dubnu a září. Ze všech setkání byly pořízeny videozáznamy, zápisy a prezenční listiny, případně další materiály, které jsou dostupné na MS Teams. O práci na platformách byl enormní zájem. Do platforem se připojovali i další účastníci z různých pozic, kteří se problematikou EWP na školách zabývají. Své zkušenosti s procesem implementace prezentovala na platformě zástupců vedení škol digitální expertka národní agentury z Německa a diskutovala úskalí implementace v německém prostředí.
Na každém ze setkání byl shrnut stávající stav implementace a byly stanoveny úkoly do dalšího období, které byly koordinátorem projektu průběžně vyhodnocovány a shromažďovány a vedly k naplnění slíbených výstupů. V závěrečné fázi projektu byl uspořádán společný workshop pro všechny tři cílové skupiny za účelem předání informací o výsledcích. Cíl byl splněn. </t>
  </si>
  <si>
    <t>Školení související s implementací dodaného systému (STAG, modul Mobility, EWP API)</t>
  </si>
  <si>
    <t>Kancelářské potřeby a tonery pro potřeby realizace projektu</t>
  </si>
  <si>
    <t>Povinné odvody pojistného na veřejné zdravotní pojištění a pojistného na sociální zabezpečení</t>
  </si>
  <si>
    <t>Mzdové náklady pro realizační tým projektu</t>
  </si>
  <si>
    <t>Implementace nových služeb do IS/STAG</t>
  </si>
  <si>
    <r>
      <t xml:space="preserve">Při realizaci došlo k optimalizaci rozpočtu podle reálných potřeb následujícím způsobem:
</t>
    </r>
    <r>
      <rPr>
        <u/>
        <sz val="10"/>
        <color theme="1"/>
        <rFont val="Calibri"/>
        <family val="2"/>
        <charset val="238"/>
        <scheme val="minor"/>
      </rPr>
      <t>Osobní náklady:</t>
    </r>
    <r>
      <rPr>
        <sz val="10"/>
        <color theme="1"/>
        <rFont val="Calibri"/>
        <family val="2"/>
        <charset val="238"/>
        <scheme val="minor"/>
      </rPr>
      <t xml:space="preserve">
V osobních nákladech došlo k přesnějšímu rozpočítání mezi položky rozpočtu 2.1 Mzdy (+3 210 Kč) a 2.3 Odvody
(-3 210 Kč).
</t>
    </r>
    <r>
      <rPr>
        <i/>
        <u/>
        <sz val="10"/>
        <color theme="1"/>
        <rFont val="Calibri"/>
        <family val="2"/>
        <charset val="238"/>
        <scheme val="minor"/>
      </rPr>
      <t>Ostatní náklady:</t>
    </r>
    <r>
      <rPr>
        <sz val="10"/>
        <color theme="1"/>
        <rFont val="Calibri"/>
        <family val="2"/>
        <charset val="238"/>
        <scheme val="minor"/>
      </rPr>
      <t xml:space="preserve">
Vzhledem k pandemické situaci proběhly projektové akce distanční formou. Nebyly tak čerpány cestovní náhrady, naopak byly navýšeny materiální náklady tak, aby byly pokryty potřeby realizačního týmu na tisk a kancelářské potřeby:
2.4 Materiální náklady + 1 000 Kč
2.6 Cestovní náhrady - 1 000 Kč</t>
    </r>
  </si>
  <si>
    <t>Změna rozpočtu</t>
  </si>
  <si>
    <t>Změna kontatní osoby na Mgr. Lenku Minaříkovou z důvodů personální změny Erasmus koordinátora (MŠMT oznámeno 2.9.2021)</t>
  </si>
  <si>
    <t>Změna kontaktní osoby</t>
  </si>
  <si>
    <t>Dne 1.4.2021 se novelou zákona o vysokých školách změnil název Veterinární a farmaceutické univerzity Brno na "Veterinární univerzita Brno".</t>
  </si>
  <si>
    <t>Změna názvu univerzity</t>
  </si>
  <si>
    <t>7. Interní školení pro cílovou skupinu  -  jedno školení pro pracovníky oddělení VVZ, a děkanátů.</t>
  </si>
  <si>
    <r>
      <t xml:space="preserve">Systém IS/STAG byl rozšířen o nové funkcionality:
</t>
    </r>
    <r>
      <rPr>
        <b/>
        <sz val="10"/>
        <color theme="1"/>
        <rFont val="Calibri"/>
        <family val="2"/>
        <charset val="238"/>
        <scheme val="minor"/>
      </rPr>
      <t>Aplikace pro správu výjezdů a příjezdů</t>
    </r>
    <r>
      <rPr>
        <sz val="10"/>
        <color theme="1"/>
        <rFont val="Calibri"/>
        <family val="2"/>
        <charset val="238"/>
        <scheme val="minor"/>
      </rPr>
      <t xml:space="preserve"> - úprava podle API z hlediska správy LA, rozšíření LA API databázových struktur, integrace služeb do aplikací ECTS výjezdy a ECTS příjezdy,  přidání nových položek, kontrol a omezení přidávání/úprav předmětů LA do aplikace ECTS, automatické ukládání dat LA z výjezdové instituce v aplikaci ECTS, správa nahraných předmětů LA a možnost podepisování a komentování LA koordinátorem příjezdové instituce.  
</t>
    </r>
    <r>
      <rPr>
        <b/>
        <sz val="10"/>
        <color theme="1"/>
        <rFont val="Calibri"/>
        <family val="2"/>
        <charset val="238"/>
        <scheme val="minor"/>
      </rPr>
      <t xml:space="preserve">Aplikace pro správu meziinstitucionálních smluv </t>
    </r>
    <r>
      <rPr>
        <sz val="10"/>
        <color theme="1"/>
        <rFont val="Calibri"/>
        <family val="2"/>
        <charset val="238"/>
        <scheme val="minor"/>
      </rPr>
      <t>- úprava podle nové verze rozhraní, implementace API pro přijímání notifikací po změně dat v IIA,  služby pro příjmání a odesílání těchto notifikací a stahování aktualizovaných dat v IIA, přijímání notifikací po schválení IIA. Jsou vytvářeny služby ve stejném rozsahu jako pro notifikace u změny dat v IIA.
API Factsheet - zveřejnění obecných informací o mobilitách a stahování těchto dat z ostaních institucí (stejně jako u dat IIA),  rozšíření databázových struktur, integrace služeb do aplikace ECTS výjezdy / Smlouvy, nové položky, úprava zobrazení a nahrávání podmínek smlouvy, zobrazení informací o schvalování a možnosti schválení IIA, možnost editace Factsheet a 
Po dokončení jednotlivých aplikací bylo  připravováno školení formou videa, které je dostupné zde: https://is-stag.zcu.cz/zakaznici/EWP/
Výstup byl splněn.</t>
    </r>
  </si>
  <si>
    <t xml:space="preserve">6. Implementace nových systémů EWP  - IS STAG </t>
  </si>
  <si>
    <t>5. Dva společné workshopy pro všechny zapojené platformy – 2x</t>
  </si>
  <si>
    <t>Pracovníci zahraniční kanceláře VVZ se zapojili do jednání platformy pracovníků zahraničních kanceláří. Zúčastnili se všech jednání pořádaných koordinátorem projektu a aktivně se zapojovali do činností v rámci platformy. 
Výstup byl splněn.</t>
  </si>
  <si>
    <t>Prorektor VVZ se zapojil do jednání platformy prorektorů. Účastnil se všech jednání pořádaných koordinátorem projektu a aktivně se podílel na činnostech v rámci platformy. 
Výstup byl splněn.</t>
  </si>
  <si>
    <t>Pracovníci oddělení CIT VETUNI se zapojili do jednání platformy IT pracovníků. Zúčastnili se všech jednání pořádaných koordinátorem projektu. 
Výstup byl splněn.</t>
  </si>
  <si>
    <t>1. Analýza současného stavu implementace Erasmus Without Paper (EWP) na VETUNI a studie rozhraní Application Programming Interface (API) - 1x</t>
  </si>
  <si>
    <t xml:space="preserve">Na všech zapojených školách byla provedena analýza současného stavu a dosavadní praxe implementace EWP. Tato analýza blíže charakterizovala stav přípravy na zapojených školách a umožnila vytvořit podklady pro sjednocení postupu a následný harmonogram potřebných kroků při řešení projektu. Po celý rok pak probíhala intenzivní komunikace mezi zapojenými VVŠ, a to jak emailově, v rámci on-line setkávání, tak rovněž na platformě MS Teams, která byla vytvořena za účelem shromažďování materiálů k projektu a rovněž jako společný komunikační prostředek. 
Proběhlá setkávání byla velmi důležitá pro sdílení dobré i špatné praxe, pro kontrolu momentálního stavu přípravy na zapojených školách, k identifikaci problémů, které byly následně v rámci platforem, i mezi platformami navzájem, řešeny. Setkání proběhla na všech třech úrovních v dubnu a září. Ze všech setkání byly pořízeny videozáznamy, zápisy a prezenční listiny, případně další materiály, které jsou dostupné na MS Teams. O práci na platformách byl enormní zájem. Do platforem se připojovali i další účastníci z různých pozic, kteří se problematikou EWP na školách zabývají. Své zkušenosti s procesem implementace prezentovala na platformě zástupců vedení škol digitální expertka národní agentury z Německa a diskutovala úskalí implementace v německém prostředí.
Na každém ze setkání byl shrnut stávající stav implementace a byly stanoveny úkoly do dalšího období, které byly koordinátorem projektu průběžně vyhodnocovány a shromažďovány a vedly k naplnění slíbených výstupů. V závěrečné fázi projektu byl uspořádán společný workshop pro všechny tři cílové skupiny za účelem předání informací o výsledcích. Cíl splněn. </t>
  </si>
  <si>
    <t>minarikoval@vfu.cz</t>
  </si>
  <si>
    <t>celerv@vfu.cz</t>
  </si>
  <si>
    <t>Palackého tř. 1946/1; 612 42 Brno, www.vfu.cz</t>
  </si>
  <si>
    <t>Veterinární univerzita Brno</t>
  </si>
  <si>
    <t>Mgr. Lenka Minaříková</t>
  </si>
  <si>
    <t>prof. MVDr. Vladimír Celer, Ph.D.</t>
  </si>
  <si>
    <t xml:space="preserve">Veterinární univerzita Brno </t>
  </si>
  <si>
    <t>Služby byly čerpány na financování úprav univerzitního informačního systému souvisejících s výstupy projektu a jazykového kurzu por zlepšení komunikace se zahraničními partnery.</t>
  </si>
  <si>
    <t xml:space="preserve">Odvody pojistného na veřejné zdravotní pojištění a pojistného na sociální zabezpečení a příspěvku na státní politiku zaměstnanosti a příděly do sociálního fondu. </t>
  </si>
  <si>
    <t>Práce na projektu (analýzy procesů souvisejících s dílčími cíli projektu; spolupráce při tvorbě zadání; sdílení výstupů projektu s ostatními spoluřešiteli; projektová dokumentace). Podpořeno 6 osob.</t>
  </si>
  <si>
    <t>Rozvoj UIS na základě domluvených prací v rámci projektu Implementace iniciativy Evropské komise Erasmus Without Paper na VVŠ a sdílení zkušeností z praxe</t>
  </si>
  <si>
    <t>Čerpání na základě odpočtu odvodů za vybrané dovolené v předchozím období</t>
  </si>
  <si>
    <t>Přesun částky 1 tis. Kč z položky 2.3 do položky 2.1. Změna je v souladu s podmínkami financování projektu tj. osobní náklady nebyly navýšeny.</t>
  </si>
  <si>
    <t>Pro mezinárodní oddělení byl vytvořen manuál a modul IIA předán k užívání. Pracovníci oddělení mezinárodních vztahů byli a jsou průběžně školeni na práci s modulem pro administrativu EWP. Průběžně jsou zapracovávány připomínky plynoucí z běžného provozu a které mají vazby na další rozšiřující API. Výstup splněn.</t>
  </si>
  <si>
    <t>7. Interní školení zaměstnanců mezinárodního oddělení na jednotlivé části nově vyvíjených modulů v UIS</t>
  </si>
  <si>
    <t>Byla nastudována rozhraní API sítě EWP a se mezinárodním oddělením konzultovány postupy uvnitř UIS. Bylo konstatováno, že přechod bude probíhat s postupným spouštěním. Primárně se zprovozní  manifest a spustí synchronizace institucí v síti EWP s číselníky ČZU.  Jednalo se o poměrně náročný proces vzhledem k rozlišné struktuře institucí v síti EWP. Následně bylo plánováno zprovoznění IIA pro tvorbu, akceptaci a podepisování interinstitucionálních smluv. Pro vyvíjená API byl popsán proces zavedení a diskutován se spolupracující VŠE. Po diskusi sjednoceno zadání pro dodavatele. Výstup splněn.</t>
  </si>
  <si>
    <t>6. Realizace nových API rozhraní EWP v rámci modulu Zahraniční oddělení v Univerzitním informačním systému (UIS).</t>
  </si>
  <si>
    <t>Pracovníci ČZU se aktivně zapojili do jednání platforem, únorového workshopu i hlavní konference s workshopem v Hradci Králové. Výstup splněn.</t>
  </si>
  <si>
    <t xml:space="preserve">5. Konference s workshopy pro všechny tři pracovní skupiny </t>
  </si>
  <si>
    <t>Komunikační platforma byl a  vytvořena ZČU a ČZU nominovala pracovníky mazinárodního oddělení (Pospíšil, Votinský ) Proběhla jednání platforem. Cíl splněn.</t>
  </si>
  <si>
    <t xml:space="preserve">4. Komunikační platforma pracovníků zahraničních kanceláří  </t>
  </si>
  <si>
    <t>Komunikační platformu opět vytvořila ZČU a ČZU zde nominovala prorektora pro zahraniční styky. Proběhla jednání platformy. Výstup splněn.</t>
  </si>
  <si>
    <t>Komunikační platformu vytvořila koordinující škola ZČU. ČZU nominovala zástupce (Mach, Votinský ), kteří se na jednáních podíleli. Do této skupiny byli přizváni i zástupci dodavatele (IS4U), které se podařilo přesvědčit, aby sdíleli své zkušenosti  s EWP. Proběhla jednání platformy. Výstup splněn.</t>
  </si>
  <si>
    <t xml:space="preserve">2. Komunikační platforma IT pracovníků </t>
  </si>
  <si>
    <t>ČZU v Praze zanalyzovala aktuální způsob zapojení do sítě EWP a stanovila si postup, jak bude přechod realizován. Analýza byla vytvořena a předána koordinující škole. Výsledky byly prezentovány na prvním společném setkání formou společné prezentace. Výstup splněn.</t>
  </si>
  <si>
    <r>
      <t>1. Analýza současného stavu implementace Erasmus Without Paper  (EWP) na ČZU</t>
    </r>
    <r>
      <rPr>
        <i/>
        <sz val="10"/>
        <color theme="1"/>
        <rFont val="Calibri"/>
        <family val="2"/>
        <charset val="238"/>
        <scheme val="minor"/>
      </rPr>
      <t xml:space="preserve"> </t>
    </r>
    <r>
      <rPr>
        <sz val="10"/>
        <color theme="1"/>
        <rFont val="Calibri"/>
        <family val="2"/>
        <charset val="238"/>
        <scheme val="minor"/>
      </rPr>
      <t xml:space="preserve"> a studie rozhraní Application Programming Interface (API) </t>
    </r>
  </si>
  <si>
    <t>machjiri@pef.czu.cz</t>
  </si>
  <si>
    <t>pospisill@rektorat.czu.cz</t>
  </si>
  <si>
    <t>Kamýcká 129, 165 00 Praha - Suchdol, www.czu.cz</t>
  </si>
  <si>
    <t>Česká zemědělská univerzita v Praze</t>
  </si>
  <si>
    <t>Ing. Jiří Mach</t>
  </si>
  <si>
    <t>Ing. Lukáš Pospíšil</t>
  </si>
  <si>
    <t>Služby byly čerpány na financování úprav InSIS souvisejících s výstupy projektu.</t>
  </si>
  <si>
    <t>Práce na projektu (analýzy procesů souvisejících s dílčími cíli projektu; spolupráce při tvorbě zadání; sdílení výstupů projektu s ostatními spoluřešiteli; projektová dokumentace).</t>
  </si>
  <si>
    <t>Zakoupení modulu pro EWP a rozvoj InSIS na základě domluvených prací v rámci projektu Implementace iniciativy Evropské komise Erasmus Without Paper na VVŠ a sdílení zkušeností z praxe</t>
  </si>
  <si>
    <t>Zdůvodnění (případně č. j. vyřízení žádosti na  MŠMT)</t>
  </si>
  <si>
    <t>Pokud došlo v průběhu řešení ke změnám, uveďte je, vysvětlete příčinu, v případě, že jste žádali o jejich povolení MŠMT, uveďte č. j. vyřízení této žádosti.</t>
  </si>
  <si>
    <t>Pro oddělení zahraničních styků byl vytvořen manuál. Pracovníci oddělení zahraničních styků byli a jsou průběžně školeni na práci s modulem pro administrativu EWP. Průběžně jsou zapracovávány připomínky plynoucí z běžného provozu a které mají vazby na další rozšiřující API. Zároveň probíhá spolupráce s ČZU v Praze, která využívá stejný informační systém. Výstup splněn.</t>
  </si>
  <si>
    <t xml:space="preserve">7. Interní školení zaměstnanců oddělení zahraničních styků na jednotlivé části nově vyvíjených modulů v InSIS </t>
  </si>
  <si>
    <t>Bylo nastudováno rozhraní API sítě EWP a se zahraničním oddělením konzultovány postupy uvnitř InSIS. Bylo konstatováno, že bude přechod probíhat s postupným spouštěním. Primárně se zprovozní  manifest a spustí synchronizace institucí v síti EWP s číselníky VŠE.  Jednalo se o poměrně náročný proces vzhledem k rozlišné struktuře institucí v síti EWP. Následně bylo plánováno zprovoznění IIA pro tvorbu, akceptaci a podepisování interinstitucionálních smluv. Dalším krokem bylo zprovoznění procesu schvalování LA v rámci kontaktního centra a je připravováno napojení na API. Pro vyvíjená API byl popsán proces zavedení a diskutován se spolupracující ČZU. Po diskusi sjednoceno zadání pro dodavatele. Výstup splněn. Při společném jednání byly prezentovány postupy jak řešit problematické situace ohledně API EWP. Proběhla aktualizace IIA služeb na verzi 6.0.0 Doporučen etapizace pouze finálních API. Výstup splněn.</t>
  </si>
  <si>
    <t>6. Realizace nových API rozhraní EWP v rámci modulu Zahraniční oddělení v Integrovaném studijním informačním systému (dále jen InSIS)</t>
  </si>
  <si>
    <t>Pracovníci VŠE se aktivně zapojili do jednání platforem, únorového workshopu i hlavní konference v Hradci Králové s workshopem. Představili princip postupného přechodu oproti velké změně při zprovoznění jednotlivých API. Výstup splněn.</t>
  </si>
  <si>
    <t>5. Dva společné workshopy pro všechny zapojené platformy - 2x </t>
  </si>
  <si>
    <t>Komunikační platforma byla opět ZČU vytvořena a VŠE zde nominovala pracovníky oddělení zahraničních styků (Filáčková, Bohmová, Šenk Kopecká), kteří se aktivně zapojovali do diskuse při jednání platforem. Výstup splněn.</t>
  </si>
  <si>
    <t>VŠE zde nominovala prorektora pro zahraniční styky a vedoucí oddělení zahraničních styků (Hnilica, Brázdová) . Proběhla jednání platformy. Výstup splněn.</t>
  </si>
  <si>
    <t>Komunikační platformu vytvořila koordinující škola ZČU. VŠE nominovala zástupce (Mach, Nidl) kteří se na technických jednáních podíleli. Do této skupiny byli přizváni i zástupci dodavatele (IS4U), které se podařilo přesvědčit, aby sdíleli své zkušenosti  s EWP. Proběhla jednání platformy. Výstup splněn.</t>
  </si>
  <si>
    <t>VŠE v Praze zanalyzovala aktuální způsob zapojení do sítě EWP a stanovila si postup, jak bude přechod realizován. Analýza byla vytvořena a předána koordinující škole. Výsledky byly prezentovány na prvním společném setkání formou společné prezentace. Výstup splněn.</t>
  </si>
  <si>
    <t xml:space="preserve">Na všech zapojených školách byla provedena analýza současného stavu a dosavadní praxe implementace EWP. Tato analýza blíže charakterizovala stav přípravy na zapojených školách a umožnila vytvořit podklady pro sjednocení postupu a následný harmonogram potřebných kroků při řešení projektu. Po celý rok pak probíhala intenzivní komunikace mezi zapojenými VVŠ, a to jak emailově, v rámci on-line setkávání, tak rovněž na platformě MS Teams, která byla vytvořena za účelem shromažďování materiálů k projektu a rovněž jako společný komunikační prostředek. 
Proběhlá setkávání byla velmi důležitá pro sdílení dobré i špatné praxe, pro kontrolu momentálního stavu přípravy na zapojených školách, k identifikaci problémů, které byly následně v rámci platforem, i mezi platformami navzájem, řešeny. Setkání proběhla na všech třech úrovních v dubnu a září. Ze všech setkání byly pořízeny videozáznamy, zápisy a prezenční listiny, případně další materiály, které jsou dostupné na MS Teams. O práci na platformách byl enormní zájem. Do platforem se připojovali i další účastníci z různých pozic, kteří se problematikou EWP na školách zabývají. Své zkušenosti s procesem implementace prezentovala na platformě zástupců vedení škol digitální expertka národní agentury z Německa a diskutovala úskalí implementace v německém prostředí.
Na každém ze setkání byl shrnut stávající stav implementace a byly stanoveny úkoly do dalšího období, které byly koordinátorem projektu průběžně vyhodnocovány a shromažďovány a vedly k naplnění slíbených výstupů. V závěrečné fázi projektu byl uspořádán společný workshop pro všechny tři cílové skupiny za účelem předání informací o výsledcích. Splněno. </t>
  </si>
  <si>
    <t>jiri.mach@vse.cz  </t>
  </si>
  <si>
    <t>milan.nidl@vse.cz </t>
  </si>
  <si>
    <t>+420 607 737 676 </t>
  </si>
  <si>
    <t>+420 224 095 801 </t>
  </si>
  <si>
    <t xml:space="preserve">nám. W. Churchilla 4, 130 67 Praha 3; www.vse.cz </t>
  </si>
  <si>
    <t>Vysoká škola ekonomická v Praze </t>
  </si>
  <si>
    <t>Ing. Jiří Mach </t>
  </si>
  <si>
    <t>Ing. Milan Nidl, MBA </t>
  </si>
  <si>
    <t>Vysoká škola ekonomická v Praze</t>
  </si>
  <si>
    <t>Cestovní náhrady - setkání v rámci závěrečného workshopu</t>
  </si>
  <si>
    <t>2.6.</t>
  </si>
  <si>
    <t>Služby a náklady nevýrobní: zejména za překlady a korektury do anglického jazyka (textů manuálu pro studenty, textů pro web AMU i pro nově vzniklý podpůrný web), grafické návrhy (manuál, nově vzniklý web), postprodukční práce a služby programátorů a vývojářů (nově vzniklý podpůrný web).</t>
  </si>
  <si>
    <t>2.3.</t>
  </si>
  <si>
    <t>Mzdy v souvislosti s realizací projektu na: administrativní, organizační a koordinační zajištění projektu, proškolení zástupců rektorátu a fakult, organizační
a administrativní zajištění projektu, přípravu podkladů na workshopy a pro závěrečnou zprávu, připravu studentského manuálu a podpůrného webu.</t>
  </si>
  <si>
    <t>Mzdy byly uděleny na základě skutečně odvedené práce na projektu, v konečné podobě byl objem prací mírně nižší.</t>
  </si>
  <si>
    <t>Nedočerpání částky 1 tis. Kč na mzdy</t>
  </si>
  <si>
    <t>Kvůli nepříznivé epidemické situaci se neuskutečnily původně plánované cesty.</t>
  </si>
  <si>
    <t>Nedočerpání částky 17 tic. Kč. Původně plánovaných na cestovné</t>
  </si>
  <si>
    <t>V souladu s tímto cílem CRP projektu proběhly na Akademii múzických umění celkem dvě školení pro oblast EWP. V první fázi proškolili pracovníci Počítačového centra AMU (Oldřich Vlček a Jakub Ivanov) pracovníky Mezinárodního oddělení rektorátu (prorektor + 2 koordinátorky mezinárodních vztahů). Toto proškolení proběhlo osobně, a v rámci něj si tento užší tým ujasnil základní východiska a cíle projektu, a také si osvojil práci s EWP Dashboardem. Při tomto školení rovněž proběhla příprava profilu AMU v EWP Dashboard a jeho nastavení. Druhé školení bylo pro širší skupinu - Počítačové centrum společně s rpacovníky Mezinárodního oddělení rektorátu uspořádalo workshop pro proděkany fakult (s gescí mezinárodní vztahy), pro fakultní koordinátory mezinárodních vztahů, respektive pro Erasmus koordinátory. Školení se účastnili zástupci třech fakult (FAMU, DAMU, HAMU), celkem  9 osob. Jeho cílem bylo umožnit pracovníkům fakult/Erasmus koordinátorům samostatnou práci s EWP Dashboardem a informačně tyto pracovníky vybavit pro kontakt se studenty vyjíždějícími na Erasmus.</t>
  </si>
  <si>
    <t>Interní školení pro cílovou skupinu – zaměstnance zahraničních oddělení, studijních oddělení – celkem 10 osob</t>
  </si>
  <si>
    <t xml:space="preserve">V rámci tohoto CRP projektu  realizoval tým Akademie múzických umění v Praze vedený pracovníky Počítačového centra AMU tvorbu podpůrného webu courses.amu.cz, který v sobě zahrnuje elektornický studentský uživatelský manuál pro studenty přijíždějící v rámci programu ERASMUS. Tento podpůrný web usnadňuje orientaci v nabídce studijních předmětů pro ERASMUS studenty a v konečném důsledku umožňuje správně vyplnit elekotrnickou studijní smlouvu (online learning agreement), protože poskytuje studentům jak návod, tak kódy předmětů dostupných ERASMUS studentům. Web byl v průběhu roku 2021 navržen, vytvořen a otestován, od konce roku 2021 začalo naplňování obsahu, které bude dále pokračovat v roce 2022. Dále byl vytvořen ještě jeden druh elektronického manálu pro studenty, a to návod, jak správně vyplnit a odeslat elektronickou studijní smlouvu (OLA) tak, aby byla doručena vysílající a přijímající instituci prostřednictvím systému EWP. I tento manuál byl publikován na webu (na rektorátní i fakultní úrovni) v českém a anglickém jazyce, dále byl distribuován Erasmus koordinátory fakult a odkaz na něj byl rozesílán prostřednicvtím sociálních sítí. Výstup splněn. </t>
  </si>
  <si>
    <t>Elektronický studentský uživatelský manuál (unikátní nově vzniklý podpůrný web)</t>
  </si>
  <si>
    <t xml:space="preserve">V rámci tohoto CRP projektu (a v souladu s harmonogramem pro implementaci EWP) realizoval tým Akademie múzických umění v Praze v průběhu roku 2021 konkrétní kroky pro to, aby byly v závazném termínu úspěšně implementovány dvě složky EWP - learning agreements a inter-institutional agreements. Akademie múzických umění v Praze je k EWP připojena přes EWP Dashboard - pracovníci Počítačového centra AMU toto připojení na počátku roku 2021 otestovali, dále jsme v širším týmu testovali propojení www.learning-agreement.eu (oblast OLA) a Dashboardu a potvrdili jsme si funkčnost. Společně jsme upravili prostředí EWP Dashboardu tak, aby bylo k 1.6.2021 funkční (uložili jsme profily zodpovědných pracovníků fakult, určili role v procesu schvalování studiních a mezi-institucionálních smluv). K 1.6. 2021 byla Akademie múzických umění v Praze administriovat studijní smlouvy (online learning agreements) a mezi-institucionální smlouvy (IIA) elektronicky a přes EWP Dashboard.Výstup splněn. </t>
  </si>
  <si>
    <t>Implementace nových systémů EWP – implementace a testování na jednotlivých aplikacích Erasmus Dashboard</t>
  </si>
  <si>
    <t xml:space="preserve">V rámci platformy proběhla 2 setkání, kterých se účastnil tým Akademie múzických umění v Praze ve složení (Alena Kolafová, Klára Banotová, Jakub Ivanov): 1. společný workshop – „Kick – off meeting“ proběhl formou on-line 23. 2. 2021. Byly prezentovány cíle, výstupy a harmonogram jejich plnění, byla vysvětlena technická podstata EWP a postup prací při realizaci projektu. Byla zdůrazněna spolupráce nejen v rámci jednotlivých platforem, ale zejména mezi platformou IT pracovníků a pracovníků zahraničních kanceláří. Proběhla diskuze nad společnými tématy. 2. společný workshop proběhl 24. 11. 2021 v Hradci Králové ve spolupráci s Univerzitou Hradec Králové a jí řešeným CRP. Vzhledem k neočekávaně zpřísněným protiepidemickým opatřením proběhl tento závěrečný workshop kombinovanou formou - část účastníků se zúčastnila fyzicky (33 osob), pro ostatní byl zřízen on-line přenos (46 osob). Akademie múzických umění uskutečnila v Hradci Králové strategickou schůzku s partnerskou uměleckou školou (Akademií výtvarných umění v Praze), při které byly sdíleny zkušenosti a postupy v oblasti implementace EWP s ohledem na specifika uměleckých vysokých škol.  Na workshopu byly shrnuty výstupy a jejich plnění a rovněž byla představena grafická analýza potřeb úprav v evidenci rozdílných dat objektů mobilit u jednotlivých zapojených škol. </t>
  </si>
  <si>
    <t xml:space="preserve">Koordinátor CRP projektu, tým Západočeské univerzity v Plzni (ZČU) vytvořil v rámci projektu tři pracovní "podskupiny" - prorektoři, koordinátoři a vývojáři (IT pracovníci, viz výše.  Oficiální setkání platformy pracovníků Zahraničních kanceláří (Mezinárodních oddělení) proběhla 2x dle stanoveného plánu, a to 27. 4. 2021 a 16. 9. 2021. Akademii múzických umění v Praze zastupovala RnDr. Alena Kolafová a koordinátorka Mezinárodního oddělení Mgr. Klára Banotová, získané informace v obou případech byly předány ostatním pracovníkům AMU zapojeným do implementace EWP. Prezentace, zápisy a videozáznamy jsou dostupné na platformě na SharePointu AMU.  Na každém ze setkání se řešily problémy týkající se implementace EWP z pohledu koordinátorů, pracovníků IO napříč jednotlivými systémy. Setkávání se zúčastňovali i vývojáři jednotlivých systémů, a tak probíhala i diskuze nad technickými otázkami implementace. V rámci platformy vznikala šablona pro manuál efektivní organizaci práce s EWP. Výstup splněn. </t>
  </si>
  <si>
    <t>Komunikační platforma pracovníků zahraničních kanceláří – 1x</t>
  </si>
  <si>
    <t xml:space="preserve">Koordinátor CRP projektu, tým Západočeské univerzity v Plzni (ZČU) vytvořil v rámci projektu tři pracovní "podskupiny" - prorektoři, koordinátoři a vývojáři (IT pracovníci, viz výše. Oficiální setkání komunikační platformy prorektorů proběhla 2x dle stanoveného plánu, a to 29. 4. 2021 a 7. 9. 2021. Akademii múzických umění v Praze zastupovala rektorka PhDr. Ingeborg Radok Žádná a koordinátorka Mezinárodního oddělení Mgr. Klára Banotová, získané informace v obou případech byly předány ostatním pracovníkům AMU zapojeným do implementace EWP. Na platformě byla diskutována témata EWP z hlediska vedení univerzit. Zejména se hovořilo o posunech termínů ze strany Evropské komise, byl stanoven komunikační plán nasazení EWP uvnitř univerzit/vysokých škol a  řešily se právní otázky implementace. Byl vytvořen a zveřejněn dokument " Analýza uzavírání smluv EWP v prostředí VVŠ" a rozebrány otázky ověření identity a podpisu smlouvy. Dokument je přílohou této závěrečné zprávy. Na prvním setkání vystoupila digitální expertka Erasmus+ z Univerzity v Hamburku Nadine Stäcker. Prezentovala zúčastněným informace z implementace EWP v Německu a poskytla tak možnost srovnání na mezinárodní úrovni. Prezentace, zápisy a videozáznamy jsou uložené na SharePoint AMU.  Výstup splněn. </t>
  </si>
  <si>
    <t>Komunikační platforma prorektorů s gescí internacionalizace – 1x</t>
  </si>
  <si>
    <t xml:space="preserve">Koordinátor CRP projektu, tým Západočeské univerzity v Plzni (ZČU) vytvořil v rámci projektu tři pracovní "podskupiny" - prorektoři, koordinátoři a vývojáři (IT pracovníci). Každá ze skupin měla cíl se 2x za projektové období setkat a diskutovat o tématech relevantních pro tuto skupinu pracovníků. Na MS Teams byl pro každou skupinu vytvořen prostor k ukládání materiálů a ke komunikaci pouze v rámci této jedné podskupiny. Oficiální setkání IT pracovníků proběhlo dle plánu 2x, a to 30. 4. 2021 a 17. 9. 2021, v obou případech on-line. Akademii múzických umění v Praze zastupoval Bc. Jakub Ivanov a získané informace v obou případech předal ostatním pracovníkům AMU zapojeným do implementace EWP. Na obou setkáních byl rozebrán stav implementace v rámci jednotlivých systémů zapojených škol, byly diskutovány problémy a překážky v implementaci, hledala se vhodná řešení. Prezentace, zápisy a videozáznamy jsou uložené na SharePointu AMU.  Výstup splněn. </t>
  </si>
  <si>
    <t xml:space="preserve">V březnu 2021 proběhlo na Akademii múzických umění v Praze štření, jehož cílem bylo analyzovat současný stav implementace Erasmus Without Paper (EWP) na AMU. Pracovníci Mezinárodního oddělení rektorátu AMU oslovili zástupce Mezinárodních oddělení fakult, Erasmus koordinátory a proděkany zodpovědných za mezinárodní vztahy. Společně jsme v průběhu března zpracovali velmi přesný a podrobný procesní model, zachycující stávající situaci v oblasti implementace EWP a postupy, které jsou zavedené v oblasti smluvních vztahů v programu Erasmus (nominace, podpisy studijních smluv, podpisy finančních smluv, TOR, atd.). Také byl popsán záměr a cílový stav. V rámci tohoto procesu jsme si ujasnili, jak bude probíhat implementace EWP v roce 2021 - v souladu se  závazným harmonogramem implementace EWP jsme konstatovali připravenost AMU splnit termín pro podepisování elekotrnických studijních smluv (OLA) a elektronických mezi-institucionálních smluv (IIA) prostřednictvím EWP Dashboard a studentské online platformy. Výstup splněn. </t>
  </si>
  <si>
    <t>Analýza současného stavu implementace Erasmus Without Paper  (EWP) na AMU a studie rozhraní Erasmus Dashboard 1x</t>
  </si>
  <si>
    <t>klara.banotova@amu.cz</t>
  </si>
  <si>
    <t>ingeborg.radokzadna@hamu.cz</t>
  </si>
  <si>
    <t>www.amu.cz, Malostranské nám. 12, 118 00 Praha 1</t>
  </si>
  <si>
    <t>Akademie múzických umění v Praze</t>
  </si>
  <si>
    <t>Mgr. Klára Banotová</t>
  </si>
  <si>
    <t>PhDr. Ingeborg Radok Žádná</t>
  </si>
  <si>
    <t>Akademie múzických umění v Praze (AMU)</t>
  </si>
  <si>
    <t>Odvody pojistného na veřejné zdravotní pojištění a pojistného na sociální zabezpečení a příspěvku na státní politiku zaměstnanosti a příděly do sociálního fondu – zdůvodnění analogické viz předchozí položka.</t>
  </si>
  <si>
    <t xml:space="preserve">Mzdy zaměstnancům UK podílejícím se na všech fázích daného projektu. Mzdy se využívají pro IT část týmu určené k tvorbě a implementaci nových nástrojů, napojených na studijní systém UK, předpokládající následné propojení s EWP. Další část mezd je využita pro část týmu složenou ze zahraničního odboru rektorátu UK. Ti mají na starosti mapování stávající situace a následné připomínkování procesu z hlediska praktického využití.  </t>
  </si>
  <si>
    <t>Rozšíření informačního systému UK realizovaná dodavatelsky (technické zhodnocení dlouhodobého nehmotného majetku)</t>
  </si>
  <si>
    <t xml:space="preserve">Nepružnost externího dodavatele našeho studijního informačního systému + zpomalení celého procesu implementace EWP i na evropské úrovni mezi našimi evropskými partnery. Celkově se celý proces EWP v rámci EU odvíjí pomaleji, než všichni očekávali. S tím souvisí i částečné nevyužití finančních prostředků na mzdy ve výši 9 tis. Kč, jelikož daný úkol nebyl finalizován. </t>
  </si>
  <si>
    <t>Posun realizace jednotlivých fází implementace EWP na UK</t>
  </si>
  <si>
    <t xml:space="preserve">Jelikož proces tvorby rozhraní EWP nebyl dosud dokončen, tak UK nepovažovala za vhodné vytvářet ony video návody pro svoje zaměstnance. Je zapotřebí systém nejprve dokončit. Na druhou stranu koordinátor projektu video materiály vytvořil a ty byly za účelem PR a diseminace informací rozšířeny dovnitř insitutce jako jakýsi předvoj vlastních materiálů UK. Výstup splněn částečně, v jeho plnění budeme pokračovat v navazujícím projektu. </t>
  </si>
  <si>
    <r>
      <t>Příprava návodů a video návodů k novým funkcím informačního systému</t>
    </r>
    <r>
      <rPr>
        <i/>
        <sz val="10"/>
        <color rgb="FF000000"/>
        <rFont val="Calibri"/>
        <family val="2"/>
        <charset val="238"/>
      </rPr>
      <t xml:space="preserve">. </t>
    </r>
  </si>
  <si>
    <t xml:space="preserve">Úprava rozhraní postupně probíhá, jak se dokončuje jedna fáze procesu implementace EWP za druhou. Současná aplikace pro správu programu Erasmus+ je tak postupně opouštěna ve prospěch přesunu rozhraní do Studijního informačního systému. Univerzita Karlova má zfinalizovaný proces pro správu IIA smluv a skoro dokončený proces pro příjezdovou mobilitu. Proces pro výjezdovou mobilitu dosud finalizován nebyl. Výstup splněn částečně, v jeho plnění budeme pokračovat v navazujícím projektu. </t>
  </si>
  <si>
    <t>Úprava rozhraní mezi studijním informačním systémem UK a aplikací pro podporu agendy programu Erasmus+</t>
  </si>
  <si>
    <t xml:space="preserve">Jednotlivé API jsou postupně implementovány v návaznosti na průběh procesu rozvoje iniciativy EWP na UK. Proces digitalizace rozpracován na tři části, kde v první bylo středem zájmu digitalizovat správu interinstitucionálních smluv, ve druhé fázi šlo o přípravu procesu pro příjezdovou mobilitou do ČR a ve finální třetí fázi pak o výjezdovou mobilitu do zahraničí. Výstup splněn. </t>
  </si>
  <si>
    <t>Realizace nových API rozhraní EWP v rámci informačního systému UK, zejména ve studijním informačním systému</t>
  </si>
  <si>
    <t xml:space="preserve">Oba workshopy proběhly přesně dle plánu. Projektový tým UK byl zastoupen v obou případech v celé šíři, aby byla pokryta komunikační linie všech tří zmíněných platforem. Výstup splněn. </t>
  </si>
  <si>
    <t xml:space="preserve">Komunikační platforma byla vytvořena a za UK pravidelně navštěvována pracovníky zahraničního odboru. Platformy velmi hojně využívána pro účely sdílení dobré i špatné praxe a informování jedend ruhého o novinkách a iniciativách s digitalizací Erasmu souvisejících.Naše univerzita platformy využívala též k tomu, aby ostatní informovala o stavu digitalizace napříč evropskými partnery. Výstup splněn. </t>
  </si>
  <si>
    <t xml:space="preserve">Komunikační platforma byla vytvořena a za UK pravidelně navštěvována vedením zahraničního odboru. Platforma byla využívána k informovanosti vedení univerzity o postupu projektu a ke zformovuání PR strategie dovnitř instituce. Zároveň tam docházelo ke sdílení dobré praxe napříč všemi zapojenými VVŠ. Výstup splněn. </t>
  </si>
  <si>
    <t xml:space="preserve">Komunikační platforma byla vytvořena a za UK pravidelně navštěvována IT projektovým týmem. V rámci platformy bylo diskutováno technologické řešení digitalizace agendy ve spolupráci s kolegy ze Zahraničního odboru, tzn. Kolegové pro IT techniky připravovali přehled workflow dokumentů v rámci Erasmus procesu, aby IT kolegové mohli podle toho postavit nové rozhraní. Výstup splněn. </t>
  </si>
  <si>
    <t xml:space="preserve">Na úrovni instituce byla ve spolupráci s IT zaměstnanci univerzity a zaměstnanci Odboru zahraničních vztahů provedena analýza vzhledem k připraveným otázkám od kooridnátora projektu. Koordinující instituce tím byla zároveň seznámena se stavem na UK a našimi plány na rozvoj digitalizace programu Erasmus+. Výstup splněn. </t>
  </si>
  <si>
    <t>Analýza současného stavu implementace Erasmus Without Paper (dále EWP) na UK a studie rozhraní Application Programming Interface (dále jen API) - 1x</t>
  </si>
  <si>
    <t>matin.manasek@ruk.cuni.cz</t>
  </si>
  <si>
    <t>vratislav.kozak@ruk.cuni.cz</t>
  </si>
  <si>
    <t>224 491 301 / 731 489 090</t>
  </si>
  <si>
    <t>Ovocný trh 560/5, Praha 1, 116 36, www.cuni.cz</t>
  </si>
  <si>
    <t>Univerzita Karlova</t>
  </si>
  <si>
    <t>Mgr. Martin Maňásek</t>
  </si>
  <si>
    <t>Mgr. Vratislav Kozák</t>
  </si>
  <si>
    <t xml:space="preserve">Cestovní náhrady: plánováno bylo celkem 14 000 Kč. Protože v důsledku restrikcí z důvodu šíření epidemie COVID byla veškerá jednání a zasedání platforem vedení on-line namísto plánovaného fyzického setkání. Z toho důvodu nebylo vyčerpáno.
</t>
  </si>
  <si>
    <t>Služby a náklady nevýrobní:
- implementace databází souvisejících školení od externích firem dodávající systém</t>
  </si>
  <si>
    <t>Odvody pojistného na veřejné zdravotní pojištění a pojistného na sociální zabezpečení a příspěvku na státní politiku zaměstnanosti a příděly do sociálního fondu:
- 24,8% sociální pojištění, 
- 9% zdravotní pojištění, 
- 2% sociální fond</t>
  </si>
  <si>
    <t xml:space="preserve">Mzdy (včetně pohyblivých složek):
jedná se o mzdy pracovníků zahraničniích oddělení a příslušných proděkanů a prorektora v souladu s plánem a časových haramonogramem realizace rpojektu v následujících rozsahu:
-	Účast na dvou workshopech pro všechny zainteresované platformy celkem 32 hodin (16 člověkohodinx2 konference), 350 Kč/hod.
-	Účast na osobních či on-line setkáních managementu škol – celkem 32 hodin (16 člověkohodinx2setkání), 350 Kč/hod.
-	Účast na osobních či on-line setkáních pracovníků zahraničních kanceláři – celkem 64 hodin (32 člověkohodin x 2 setkání), 350 Kč/hod.
-	Příprava podkladů, analýza překážek zavádění EwP, zpracování výstupů, tvorba komunikačního plánu – celkem 180 člověkohodin, 350 Kč/hod.
-	Školení zainteresovaných pracovníků – celkem 24 člověkohodin, 350 Kč/hod
-	Studie a analýza současného stavu a potřeb EwP – celkem 40 člověkohodin, 350 Kč/hod.
</t>
  </si>
  <si>
    <t xml:space="preserve">Zástupci SU se v rámci komunikační platformy prorektorů s gescí internacionlzace podíleli na tvorbně Komunikačního plánu nasezení EwP uvnitř vysokých škol. V souladu s tímto komunikačním plánem bylo na SU realizováno:
- školení doplněného modulu ISOIS k EwP on-line IIA a on-line LA. Školení se zúčastnili zástupci MUNI na straně školitele a pracovníci zahraničních kanceláří jednotlivých fakult SU
- protože se v průběhu realizace projektu a implementace on-line IIA ukazálo, že ústavní koordinátoři budou z tohoto procesu vyňati, byl namísto jejich školení uspořádán workshop doplněného modulu ISOIS k EwP on-line IIA, který navazoval na školení MUNI a kterého se účastnili pracovníci zahraničních kanceláří fakult. Na workshopu bylo detailně prodiskutováno nastavení procesu přípravy a schválení on-line IIA s ohledem na možnosti systému a průběh procesů na jednotlivých součástech. Dále nastavení údajů, které budou prostřednictvím EwP v rámci on-line IIA sdíleny zahraničním partnerům jednotně za celou SU. </t>
  </si>
  <si>
    <t>7. Interní školení pro cílovou skupinu ústanvích koordinátorů Fakulty veřejných politika  aFilzoficko-přprovděvedké fakulty  dalších zájjemů z řad pracvoníků univerzity a jiech součástí (1 školení)</t>
  </si>
  <si>
    <t xml:space="preserve">V průběhu roku 2021 bylo na SU zahájeno využívání ISOIS pro evidenci a správu mobilit Erasmus. V souladu s cíli projektu a analýzou součastného stavu a potřeb implementace EwP proběhla v ISOIS implementace API pro Learning Agreement a Meziinstitucionální smlouvy. LA přjíždějících a vyjíždějích studentů jsou schvalována elektronicky v modulu pro on-line LA a to pouze odkliknutím tlačítka a odesláním CNR notifikace přes EwP. Po odsouhlasení všemi stranami se schválený LA objeví studentovi v systému. ISOIS je také napojen na katalog kurzů, čímž vyjíždějícím studentům usnadňuje výběr předmětů, které budou v rámci mobility studovat. Schvalování změn v LA probíhá analogicky. 
V ISOIS je také implementován funkční modul pro schvalování on-line IIA, který umožňuje přípravu, administraci, schválení IIA podle pravidel EwP jak na straně SU tak na straně zahraniční parnterské univerzity. Příprava administrace a schválení smlouvy probíhá na SU na úrovni fakulty stejně tak je nastaveno schvalování smlouvy tj. podpisové právo. Smlouvu je možné generovat do pdf a word, zároveň je smlouva evidována dle požadavků spisové služby a registru smluv. 
Kromě výše uvedených uvedených modulů probíhá díky implementaci ISOIS na SU také on-line administrace výběrového řízení a nominací mobilit student a zaměstnanců v rámci programu Erasmus a systém umožňuje také schvalování a generování účastníckých smluv pro mobility Erasmus.
</t>
  </si>
  <si>
    <t>6. Implementace nových systémů EwP - Mobilitní systém SU (ISOIS)</t>
  </si>
  <si>
    <t xml:space="preserve">V rámci platformy proběhla 2 setkání: 1. společný workshop – „Kick – off meeting“ proběhl formou on-line 23. 2. 2021, zúčastnilo se celkem 92 osob ze všech zapojených VVŠ. Byly prezentovány cíle, výstupy a harmonogram jejich plnění, byla vysvětlena technická podstata EWP a postup prací při realizaci projektu. Byla zdůrazněna spolupráce nejen v rámci jednotlivých platforem, ale zejména mezi platformou IT pracovníků a pracovníků zahraničních kanceláří. Proběhla diskuze nad společnými tématy. 2. společný workshop proběhl 24. 11. 2021 v Hradci Králové ve spolupráci s Univerzitou Hradec Králové a jí řešeným CRP. Vzhledem k neočekávaně zpřísněným protiepidemickým opatřením proběhl tento závěrečný workshop kombinovanou formou - část účastníků se zúčastnila fyzicky (33 osob), pro ostatní byl zřízen on-line přenos (46 osob). Na workshopu byly shrnuty výstupy a jejich plnění a rovněž byla představena grafická analýza potřeb úprav v evidenci rozdílných dat objektů mobilit u jednotlivých zapojených škol. 
Za SU se setkání účasntili vždy 2 zástupci z řad managementu SU a pracovníků zahraničních kanceláří. </t>
  </si>
  <si>
    <t>5. Workshopy pro všechny tři pracovní skupiny.</t>
  </si>
  <si>
    <t xml:space="preserve">Platforma byla vytvořena v rámci MS Teams - viz výše. Oficiální setkání proběhla 2x dle stanoveného plánu, a to 27. 4. 2021 a 16. 9. 2021.
Na každém ze setkání se řešily problémy týkající se implementace EWP z pohledu koordinátorů, pracovníků IO napříč jednotlivými systémy. Setkávání se zúčastňovali i vývojáři jednotlivých systémů, a tak probíhala i diskuze nad technickými otázkami implementace.  
Za SU se obou setkání účastnily pracovnice zahraničních kanceláří rektorátu a fakult SU. V rámci platformy:
- byl vytvořen Manuál pro efetivní organizace práce s EwP pro administrativní pracovníky na univerzitě, který byl distribuován mezi pracovníky zahraničních kanceláří všech součástí, pracovníky ústavů/kateder těchto součástí, kteří se podílejí na administraci mobilit Erasmu a bude uveřejněn na webu SU v sekci dostupné zaměstnancům po přihlášení. 
- pracovnice zahraničních kanceláří a rektorátu se podílely na zpracování směrnice k organizaci mobilit, která upravuje práva a povinnosti jednotlivých účastníků mobilit v jednotlivých fázích jejich realizace. Směrnice stanoví povinnosti studentů, ústavních i fakultních a institucionláních koordinátorů, jejich odpovědnosti s ohledem na práci v ISOIS a také postupy při administraci a uzavírání on-line IIA a on-line LA. Směrnice je účinná od 1.1.2022. 
- pracovnice zahraničních kanceláří rektorátu a součástí spolupracovali a komunikovali s IT pracovníky poskytovatele ISOIS při nastavení systému on-line IIA a on-line LA s ohledem na procesy a pravidla platná na SU. </t>
  </si>
  <si>
    <t xml:space="preserve">4. Komunikační platformy pracovníků zahraničních kanceláří zapojených vysokých škol. </t>
  </si>
  <si>
    <t>Platforma byla vytvořena v rámci MS Teams - viz výše. Oficiální setkání proběhla 2x dle stanoveného plánu, a to 29. 4. 2021 a 7. 9. 2021. 
Do platformy se za SU zapojili zástupci vedení univerzity a součástí s gescí internacionalizace.
V rámci platformy byl vytvořen Komunikační plán přechodu na EwP, který na SU zahrnoval:
- školení pracovníků zahraničních kanceláří SU a jejich fakult ze strany poskytovatele Mobilitního systému SU (ISOIS)
- školení/workshop pracovníků zahraničních kanceláří SU, fakult a dalších součástí za účelem nastavení Mobilitního systému SU (ISOIS) s ohledem na funkčnost systému, jeho napojení na EwP a specifikaci procesů uvnitř SU a jejich součástí
- Manuál pro efektivní organizaci práce s EwP pro administrativní pracovníky na univerzitě
- směrnice rektora k organizaci a financování zahrančních mobilit na SU
- návody k modulu on-line LA a on-line IIA v ISOIS zpracované poskytovatelem ISOIS.</t>
  </si>
  <si>
    <t xml:space="preserve">3. Komunikační platformy prorektorů s gescí internacionalizace zapojených vysokých škol. </t>
  </si>
  <si>
    <t>Oficiální setkání IT pracovníků proběhlo dle plánu 2x, a to 30. 4. 2021 a 17. 9. 2021, v obou případech on-line. Na obou setkáních byl rozebrán stav implementace v rámci jednotlivých systémů zapojených škol, byly diskutovány problémy a překážky v implementaci, hledala se vhodná řešení. Prezentace, zápisy a videozáznamy jsou dostupné na platformě MS Teams.  
SU v rámci digitalizace a napojení na Erasmus without Paper využívá ISOIS poskytovaný MUNI. Do platformy IT pracovníků tak byla zapojena prostřednictvím zástupců MUNI.</t>
  </si>
  <si>
    <t xml:space="preserve">2. Komunikační platformy IT pracovníků </t>
  </si>
  <si>
    <t xml:space="preserve">Pracovníci zahraniční kanceláře rektorátu a fakult SU ve spolupráci s IT pracovníky poskytovatele Mobilitního systému SU (ISOIS) Masarykovou univerzitou (MUNI) zpracovali analýzu současného stavu a potřeb implementace EwP na SU. Tato analýza zpracována SU je součástí celkové analýzy, která je přílohou závěrečné zprávy. </t>
  </si>
  <si>
    <t>1. Analýza současného stavu implmentace Erasmus without Paper (EwP) na SU a studie rozhraní Application Programming Interface (API)</t>
  </si>
  <si>
    <t>Na všech zapojených školách byla provedena analýza současného stavu a dosavadní praxe implementace EWP. Tato analýza blíže charakterizovala stav přípravy na zapojených školách a umožnila vytvořit podklady pro sjednocení postupu a následný harmonogram potřebných kroků při řešení projektu. Po celý rok pak probíhala intenzivní komunikace mezi zapojenými VVŠ, a to jak emailově, v rámci on-line setkávání, tak rovněž na platformě MS Teams, která byla vytvořena za účelem shromažďování materiálů k projektu a rovněž jako společný komunikační prostředek. 
Proběhlá setkávání byla velmi důležitá pro sdílení dobré i špatné praxe, pro kontrolu momentálního stavu přípravy na zapojených školách, k identifikaci problémů, které byly následně v rámci platforem, i mezi platformami navzájem, řešeny. Setkání proběhla na všech třech úrovních v dubnu a září. Ze všech setkání byly pořízeny videozáznamy, zápisy a prezenční listiny, případně další materiály, které jsou dostupné na MS Teams. O práci na platformách byl enormní zájem. Do platforem se připojovali i další účastníci z různých pozic, kteří se problematikou EWP na školách zabývají. Své zkušenosti s procesem implementace prezentovala na platformě zástupců vedení škol digitální expertka národní agentury z Německa a diskutovala úskalí implementace v německém prostředí.
Na každém ze setkání byl shrnut stávající stav implementace a byly stanoveny úkoly do dalšího období, které byly koordinátorem projektu průběžně vyhodnocovány a shromažďovány a vedly k naplnění slíbených výstupů. V závěrečné fázi projektu byl uspořádán společný workshop pro všechny tři cílové skupiny za účelem předání informací o výsledcích.</t>
  </si>
  <si>
    <t>petra.daniskova@slu.cz</t>
  </si>
  <si>
    <t>miroslav.englis@math.slu.cz</t>
  </si>
  <si>
    <t xml:space="preserve">Na Rybníčku 626/1,746 01 Opava; www.slu.cz </t>
  </si>
  <si>
    <t>Slezská univerzita v Opavě</t>
  </si>
  <si>
    <t>Ing. Petra Daníšková</t>
  </si>
  <si>
    <t>prof. RNDr. Miroslav Engliš, DrSc.</t>
  </si>
  <si>
    <t>Nečerpání přidělené dotace plánované na cestovné             (kapitola 2.6), nedočerpání v osobních nákladech (kapitola 2.1 a 2.3)</t>
  </si>
  <si>
    <t>2.1. Mzdy: zůstatek 800 Kč - v rozpočtu bylo kalkulováno s přesnou částkou 130,2 tis. Kč, která byla zaokrouhlena na 131 tis. Kč a rozdíl zůstal nevyčerpán. 
2.3. Odvody na sociální a zdravotní pojištění: zůstatek       5 665,89 Kč - V souvislosti s čerpáním mezd byly stanoveny nižší odvody, než kolik bylo v rozpočtu kalkulováno
2.6. Cestovné: 14 000 Kč - v důsledku restrikcí z důvodu šíření epidemie COVID byla veškerá jednání a zasedání platforem vedena on-line namísto plánovaného fyzického setkání. Cestovné nebylo čerpáno.                                             Celkově bylo vráceno 19 465,89 Kč</t>
  </si>
  <si>
    <r>
      <rPr>
        <b/>
        <sz val="10"/>
        <rFont val="Calibri"/>
        <family val="2"/>
        <charset val="238"/>
        <scheme val="minor"/>
      </rPr>
      <t xml:space="preserve">Implementace API pro Learning Agreement (LA) a Meziinstitucionální smlouvy (IIA) </t>
    </r>
    <r>
      <rPr>
        <sz val="10"/>
        <rFont val="Calibri"/>
        <family val="2"/>
        <charset val="238"/>
        <scheme val="minor"/>
      </rPr>
      <t xml:space="preserve">proběhla na ZČU v Plzni v následujících krocích: 
1. Seznámení se se všemi API, které jsou pro tyto dokumenty používány. 2. Srovnání aktuální datové struktury se strukturami API. 3. Úprava databázové struktury i aplikace, aby odpovídali API.4. Implementace webových služeb, které poskytují komunikaci při správě dokumentů LA i IIA. 5. Úprava procesů v aplikacích, aby odpovídaly procesům popsaným v API. 6. Nasazení aplikací na testovací stroje a zprovoznění v testovací síti EWP. 7. Testování aplikace a příprava na nasazení do ostrého provozu.                                                                                                                              Konkrétní postup:                                                                                                                                                                                        </t>
    </r>
    <r>
      <rPr>
        <b/>
        <sz val="10"/>
        <rFont val="Calibri"/>
        <family val="2"/>
        <charset val="238"/>
        <scheme val="minor"/>
      </rPr>
      <t>1. API pro Learning Agreement výjezdové mobility</t>
    </r>
    <r>
      <rPr>
        <sz val="10"/>
        <rFont val="Calibri"/>
        <family val="2"/>
        <charset val="238"/>
        <scheme val="minor"/>
      </rPr>
      <t xml:space="preserve">: V rámci tohoto API byla vytvořena služba pro poskytování identifikátorů LA, které jsou dostupné dotazující se (příjezdové) instituci. Dále byla vytvořena služba pro poskytování obsahu LA, které jsou přístupné přes získané identifikátory. Následně byla přidána služba pro komentování a schvalování dané LA koordinátorem příjezdové instituce. Byla vytvořena služba pro stahování LA z výjezdové instituce, která jednou za den stahuje nejnovější informace o LA ze všech dostupných institucí. Také umožňuje stahování dat na základě požadavku uživatele. Dále bylo implementováno API pro přijímání notifikací po změně dat v LA. Vznikla služba, která přijímá informace o tom, že u vysílající instituce došlo ke změně, a umožňuje následně stáhnout aktualizovanou verzi dat LA. Také byla vytvořena služba pro odesílání těchto notifikací na základě změn dat v LA u výjezdové mobility.                                                                                                                                                                        </t>
    </r>
    <r>
      <rPr>
        <b/>
        <sz val="10"/>
        <rFont val="Calibri"/>
        <family val="2"/>
        <charset val="238"/>
        <scheme val="minor"/>
      </rPr>
      <t xml:space="preserve">2. Meziinstitucionální smlouvy (IIA): </t>
    </r>
    <r>
      <rPr>
        <sz val="10"/>
        <rFont val="Calibri"/>
        <family val="2"/>
        <charset val="238"/>
        <scheme val="minor"/>
      </rPr>
      <t xml:space="preserve">Je dokončována aktualizace API pro meziinstitucionální smlouvy, které bylo již ve starší verzi implementováno. V rámci tohoto API jsou aktualizovány služby pro poskytování identifikátorů IIA, které jsou dostupné dotazující se instituci (druhému účastníkovi smlouvy). Také je aktualizována služba pro poskytování obsahu IIA, které jsou přístupné přes získané identifikátory. Dále je aktualizováno API pro schvalování meziinstiucionálních smluv. Probíhá aktualizace služby pro stahování dat IIA, která jednou za den stahuje nejnovější informace o IIA ze všech dostupných institucí. Tato služba také umožňuje stahování dat na základě požadavku uživatele. Ve stejném rozsahu je aktualizována služba pro stahování informací o schválení IIA.                                              </t>
    </r>
    <r>
      <rPr>
        <b/>
        <sz val="10"/>
        <rFont val="Calibri"/>
        <family val="2"/>
        <charset val="238"/>
        <scheme val="minor"/>
      </rPr>
      <t xml:space="preserve">Tvorba nových služeb pro přenos Transcripts of Records - </t>
    </r>
    <r>
      <rPr>
        <sz val="10"/>
        <rFont val="Calibri"/>
        <family val="2"/>
        <charset val="238"/>
        <scheme val="minor"/>
      </rPr>
      <t xml:space="preserve">ToR API  nebyly realiozovány. Důvodem je to, že API má být ještě aktualizováno (od Evropské komise i od vývojářů EWP API pravděpodobně někdy v průběhu roku 2022) a zatím nevíme, jak moc velké změny v něm budou provedeny. Zároveň je v harmonogramu EK až v roce 2023, a proto jsme se spíše soustředili na API, která budou povinná v roce 2022 (IIA a LA). </t>
    </r>
  </si>
  <si>
    <r>
      <rPr>
        <b/>
        <sz val="11"/>
        <color theme="1"/>
        <rFont val="Calibri"/>
        <family val="2"/>
        <charset val="238"/>
      </rPr>
      <t>Poznámka</t>
    </r>
    <r>
      <rPr>
        <sz val="11"/>
        <color theme="1"/>
        <rFont val="Calibri"/>
        <family val="2"/>
        <charset val="238"/>
      </rPr>
      <t>: V případě, že potřebujete sdělit další doplňující informace, uveďte je v příloze.</t>
    </r>
  </si>
  <si>
    <t>Cestovní náklady (účast na závěrečné konferenci projektu pro členy pracovního týmu VŠB-TUO)</t>
  </si>
  <si>
    <t xml:space="preserve">2.6 </t>
  </si>
  <si>
    <t>Materiální náklady (včetně drobného majetku) na pořízení kancelářského vybavení, tonerů do tiskáren a počítače</t>
  </si>
  <si>
    <t>Odvody pojistného na veřejné zdravotní pojištění a pojistného na sociální zabezpečení a příspěvku na státní politiku zaměstnanosti a příděly do sociálního fondu ve výši 34% z položky 2.1</t>
  </si>
  <si>
    <t xml:space="preserve">Ostatní osobní náklady členů týmu (odměny z dohod o pracovní činnosti, dohod o provedení práce). Dohody z prací konaných mimo pracovní poměr za vybrané činnosti zejména zpracování výstupů, sdílení dobré praxe a výstupů za VŠB-TUO; interní školení pro klíčové osoby zapojené do projektového procesu v rámci VŠB-TUO; studie a analýza současného stavu a potřeb EWP; proškolení uživatelů 1. stupně
Ostatní osobní náklady členů týmu (odměny z dohod o pracovní činnosti, dohod o provedení práce). Dohody z prací konaných mimo pracovní poměr za vybrané činnosti zejména zpracování výstupů, sdílení dobré praxe a výstupů za VŠB-TUO; interní školení pro klíčové osoby zapojené do projektového procesu v rámci VŠB-TUO; studie a analýza současného stavu a potřeb EWP; proškolení uživatelů 1. stupně
</t>
  </si>
  <si>
    <t xml:space="preserve">Mzdy členů týmu (včetně pohyblivých složek)
Jedná se o aktivní účast v rámci odborných diskusí (včetně on-line), příprava podkladů, zpracování výstupů, sdílení dobré praxe a výstupů za VŠB-TUO; interní školení pro klíčové osoby zapojené do projektového procesu v rámci VŠB-TUO (organizace školení, příprava podkladů, aktivní příspěvky, vedení diskusí, zpracování výstupů, sdílení dobré praxe); školení pracovníků International Offices; studie a analýza rozhraní API; studie a analýza současného stavu a potřeb EWP; vývoj databází, její údržba, proškolení uživatelů 1. stupně
</t>
  </si>
  <si>
    <t>plán na rok 2022</t>
  </si>
  <si>
    <t xml:space="preserve">Posun prací zapříčinilo pozdější zveřejnění změn v rozhraních pro LA i IIA, které následně posunulo jejich implementaci. Dále v rámci IIA stále není k dispozici jednoznačný algoritmus pro ověření obsahu IIA a probíhají diskuze, jak má přesně fungovat. </t>
  </si>
  <si>
    <t>Část nákladů ve výši 17 tis. Kč původně plánovaných na cestovní náhrady bylo převedno v souladu s pravidly programu do položky materiální náklady, které byly vynaloženy na tonery a kancelářské zboží potřebné k řešení projektu. Již na počátku řešení projektu bylo jasné, že cestovní náklady nebudou z důvodu pandemie Covid-19 řádně a v plné výši vyčerpány.</t>
  </si>
  <si>
    <t>Přesun částky 17 tis. Kč z položky 2.6 do položky 2.4</t>
  </si>
  <si>
    <t>Část nákladů ve výši 3 tis. Kč byla přesunuta v rámci mezd do položky 2.3 Odvody pojistného na veřejné zdravotní pojištění a pojistného na sociální zabezpečení a příspěvku na státní politiku zaměstnanosti a příděly do sociálního fondu.</t>
  </si>
  <si>
    <t>Přesun částky 3 tis. Kč z položky 2.1 do položky 2.3</t>
  </si>
  <si>
    <t xml:space="preserve">Na VŠB-TUO proběhla následující školení k nově implementovaným procesům: Na VŠB-TUO proběhla následující školení k nově implementovaným procesům: 
1. školení: 9. 3. – Oddělení mezinárodních vztahů (OMV), CIT: analýza současného stavu a potřeb instituce
2. školení: 22. 4. – fakultní koordinátoři (FK), OMV, CIT: seznámení s projektem, možnosti napojení na EWP
3. školení: 10. 6. – FK, OMV, CIT: seznámení s novým LA, stanovení postupu pro revizi IIA
4. školení: 23. 9. – OMV, CIT: proces uzavírání IIA
5. školení: 4. 11. – OMV, CIT: implementace uzavírání IIA do IS EDISON
6. školení: 2. 12. – OMV, CIT: příprava prezentace pro členy vedení univerzity, shrnutí výstupů projektu
7. školení: 8. 12. – OMV, CIT, relevantní členové vedení univerzity (prorektorka, příslušní děkani): seznámení s technickým a procesním řešením napojení na EWP a seznámení s provedenými změnami a novými funkcionalitami v IS EDSION                                                                                                                                                                                               Výstup splněn. 
                                                                 </t>
  </si>
  <si>
    <t>Interní školení pro cílovou skupinu  -  6x školení pro fakultní koordinátory a zaměstnance rektorátních pracovišť, kteří přicházejí do styku s vyjíždějícími/přijíždějícími studenty, administrují jejich mobilitu a budou pracovat s novinkami</t>
  </si>
  <si>
    <t xml:space="preserve">Plnění výstupu v rámci IS Edison na VŠB-TUO a partnerských zahraničních univerzitách je následující:
Aplikace pro správu výjezdů a příjezdů jsou upraveny podle API z hlediska správy LA a aktuálně jsou testovány ve vývojové síti EWP. Připravují se pro vydání do provozní sítě EWP. Konkrétně v rámci implementace LA API došlo k rozšíření databázových struktur. Služby byly integrovány do aplikací výjezdy a příjezdy v rámci IS Edison. V aplikaci výjezdy došlo k přidání nových položek, kontrol a omezení přidávání/úprav předmětů LA. V aplikaci příjezdy bylo přidáno automatické ukládání dat LA z výjezdové instituce. Dále byla aplikace rozšířena o správu nahraných předmětů LA a možnost podepisování a komentování LA koordinátorem příjezdové instituce.  
Aplikace pro správu meziinstitucionálních smluv je aktuálně upravována podle nové verze rozhraní. Byla vytvořena služba, která přijímá informace o tom, že na straně druhé instituce, která se účastní IIA, došlo ke změně, a následně umožní stáhnout aktualizovanou verzi dat IIA. Dále byla vytvořena služba pro odesílání těchto notifikací na základě změn dat v IIA. Také probíhá implementace API pro přijímání notifikací po schválení IIA. Jsou vytvářeny služby ve stejném rozsahu jako pro notifikace u změny dat v IIA.
Také probíhá implementace API Factsheet, které bude umožňovat za instituci zveřejnit obecné informace o mobilitách. Je vytvářena služba, která bude umožňovat stahování těchto dat z ostatních institucí (stejně jako u dat IIA). 
V rámci aktualizace těchto API došlo k rozšíření databázových struktur. Služby budou integrovány do aplikace výjezdy / Smlouvy. Jsou přidávány nové položky, je upravováno zobrazení a nahrávání podmínek smlouvy, zobrazení informací o schvalování a možnosti schválení IIA. Dále bude přidána možnost editace Factsheet a bylo dokončeno zobrazení informací z Factsheet dalších institucí. Výstup splněn. </t>
  </si>
  <si>
    <t xml:space="preserve">Implementace nových systémů EWP do IS Edison – 1x </t>
  </si>
  <si>
    <t xml:space="preserve">Implementace API pro Learning Agreement (LA) a Meziinstitucionální smlouvy (IIA) proběhla v interním informačním systému IS Edison na VŠB-TUO v následujících krocích: 
1. Seznámení se se všemi API, které jsou pro tyto dokumenty používány. 2. Srovnání aktuální datové struktury se strukturami API. 3. Úprava databázové struktury i aplikace, aby odpovídali API.4. Implementace webových služeb, které poskytují komunikaci při správě dokumentů LA i IIA. 5. Úprava procesů v aplikacích, aby odpovídaly procesům popsaným v API. 6. Nasazení aplikací na testovací stroje a zprovoznění v testovací síti EWP. 7. Testování aplikace a příprava na nasazení do ostrého provozu.                                                                                                                                                                                                                                                                                                                 1. API pro Learning Agreement výjezdové mobility: V rámci tohoto API je v testovací verzi služba pro poskytování identifikátorů LA, které jsou dostupné dotazující se (příjezdové) instituci. Dále byla vytvořena služba pro poskytování obsahu LA, které jsou přístupné přes získané identifikátory. Následně byla přidána služba pro komentování a schvalování dané LA koordinátorem příjezdové instituce. Dále bylo implementováno API pro přijímání notifikací po změně dat v LA. Vznikla služba, která přijímá informace o tom, že u vysílající instituce došlo ke změně, a umožňuje následně stáhnout aktualizovanou verzi dat LA. Také byla vytvořena služba pro odesílání těchto notifikací na základě změn dat v LA u výjezdové mobility.                                                                                                                                                             2. Meziinstitucionální smlouvy (IIA): Byla dokončena aktualizace API pro meziinstitucionální smlouvy, které bylo již ve starší verzi implementováno, bylo připraveno produkční prostředí. V rámci tohoto API jsou aktualizovány služby pro poskytování identifikátorů IIA, které jsou dostupné dotazující se instituci (druhému účastníkovi smlouvy). Také je aktualizována služba pro poskytování obsahu IIA, které jsou přístupné přes získané identifikátory.Výstup splněn. </t>
  </si>
  <si>
    <t>Realizace nových API rozhraní EWP v rámci modulu Mobility informačního systému Edison</t>
  </si>
  <si>
    <t xml:space="preserve">V rámci platformy proběhla 2 setkání: 1. společný workshop – „Kick – off meeting“ proběhl formou on-line 23. 2. 2021, zúčastnilo se celkem 92 osob ze všech zapojených VVŠ. Byly prezentovány cíle, výstupy a harmonogram jejich plnění, byla vysvětlena technická podstata EWP a postup prací při realizaci projektu. Byla zdůrazněna spolupráce nejen v rámci jednotlivých platforem, ale zejména mezi platformou IT pracovníků a pracovníků zahraničních kanceláří. Proběhla diskuze nad společnými tématy. 2. společný workshop proběhl 24. 11. 2021 v Hradci Králové ve spolupráci s Univerzitou Hradec Králové a jí řešeným CRP. Vzhledem k neočekávaně zpřísněným protiepidemickým opatřením proběhl tento závěrečný workshop kombinovanou formou - část účastníků se zúčastnila fyzicky (33 osob), pro ostatní byl zřízen on-line přenos(46 osob). Na workshopu byly shrnuty výstupy a jejich plnění a rovněž byla představena grafická analýza potřeb úprav v evidenci rozdílných dat objektů mobilit u jednotlivých zapojených škol. Členové pracovního týmu VŠB-TUO se zúčastnili jak úvodního kick-off meetingu, tak i závěrečné konference (jak osobně, tak i virtuálně). Výstup splněn. </t>
  </si>
  <si>
    <t xml:space="preserve">ZČU zajistila zřízení komunikační platformy pracovníků zahraničních kanceláří (koordinátorů) na MS Teams. Zástupkyně Oddělení mezinárodních vztahů VŠB-TUO zde získaly všechny dostupné informace, materiály, prezentace, zápisy z jednání, videozáznamy atd. Zároveň se zástupci univerzity aktivně účastnili setkání na platformách a na oficiálních setkáních. Výstup splněn. </t>
  </si>
  <si>
    <t>Komunikační platforma pracovníků zahraničních kanceláří - 1x</t>
  </si>
  <si>
    <t xml:space="preserve">VŠB-TUO zajistila účast prorektora s gescí internacionalizace v komunikační platformě na MS Teams zřízené ZČU. Získávala zde všechny dostupné informace, materiály, prezentace, zápisy z jednání, videozáznamy atd. Zároveň se zástupkyně univerzity aktivně účastnily setkání na platformách a na oficiálních setkáních. Výstup splněn. </t>
  </si>
  <si>
    <t>Komunikační platforma prorektorů s gescí internacionalizace- 1x</t>
  </si>
  <si>
    <t xml:space="preserve">VŠB-TUO zajistila účast IT pracovníků v komunikační platformě na MS Teams, kterou zřídila ZČU. Získávali zde všechny dostupné informace, materiály, prezentace, zápisy z jednání, videozáznamy atd. Zástupci univerzity se jednání v rámci platforem účastnili.Výstup splněn. </t>
  </si>
  <si>
    <t xml:space="preserve">Na počátku roku vývojáři Centra informačních technologií provedli studii interního informačního systému VŠB-TUO IS Edison zahrnující nastudování rozhraní API a jeho porovnání se současným modulem mobilit v systémech zapojených škol.
V březnu 2021 pracovníci CIT v přímé spolupráci se zaměstnanci Oddělení mezinárodních vztahů vytvořili analýzu současného stavu a potřeb implementace EWP v rámci IS Edison. Tato analýza blíže charakterizovala stav přípravy na zapojených školách a umožnila vytvořit podklady pro sjednocení postupu a následný harmonogram potřebných kroků při řešení projektu. Analýza byla rozdělena na jednotlivé oblasti implementace EWP - meziinstitucionální smlouvy, výběrová řízení, nominace výjezdového studenta, přijetí nominace příjezdového studenta, Learning Agreement, finanční smlouva, doba trvání výjezdu, Transcript of Records a napojení na MT+, OLS. Byl popsán současný stav v rámci IS Edison na VŠB-TUO a rovněž i cílový stav, kterého by mělo být dosaženo. Výsledky šetření jsou součástí grafického zpracování analýzy. Výstup splněn. </t>
  </si>
  <si>
    <t>Analýza současného stavu implementace EWP na VŠB-TUO a studie rozhraní Application Programming Interface (dále jen API) - 1x</t>
  </si>
  <si>
    <t>michaela.vrazelova@vsb.cz</t>
  </si>
  <si>
    <t>zdenka.chmelikova@vsb.cz</t>
  </si>
  <si>
    <t>www.vsb.cz</t>
  </si>
  <si>
    <t xml:space="preserve">Vysoká škola báňská - Technická univerzita Ostrava </t>
  </si>
  <si>
    <t>JUDr. Michaela Vráželová, Ph.D., LL.M.</t>
  </si>
  <si>
    <t>Ing. Zdeňka Chmelíková, Ph.D.</t>
  </si>
  <si>
    <t>Implementace iniciativy Evropské komise Erasmus without Paper na VVŠ a sdílení zkušeností z praxe</t>
  </si>
  <si>
    <t>Vysoká škola báňská - Technická univerzita Ostrava (VŠB-TUO)</t>
  </si>
  <si>
    <t>315 tis. Kč</t>
  </si>
  <si>
    <r>
      <t>Na VETUNI bylo zorganizováno opakované setkání v rámci projektu s účastí pracovníků oddělení VVZ (30.9.2021, 3</t>
    </r>
    <r>
      <rPr>
        <sz val="10"/>
        <color theme="1"/>
        <rFont val="Calibri"/>
        <family val="2"/>
        <charset val="238"/>
      </rPr>
      <t> </t>
    </r>
    <r>
      <rPr>
        <sz val="10"/>
        <color theme="1"/>
        <rFont val="Calibri"/>
        <family val="2"/>
        <charset val="238"/>
        <scheme val="minor"/>
      </rPr>
      <t>osoby), Erasmus a fakultních koordinátorů (30.10.2021, 4 osoby) s cílem objasnit účel projektu, a s cílem zpracování analýzy současného stavu EWP na univerzitě a s představení funkcionalit doplněného systému STAG pro budoucí účely administrace Erasmus mobilit.
Výstup byl splněn.</t>
    </r>
  </si>
  <si>
    <t>Pracovníci VETUNI se zúčastnili dvou workshopů a to ve dnech 23.2.2021 a dále 24.11.2021.
Výstup byl splněn.</t>
  </si>
  <si>
    <t>Analýza současného stavu implementace EWP byla provedena jako první krok po zahájení projektu. Pracovníci kanceláře VVZ společně s pracovíky CIT (centrum informačních technologií) posoudili stav současné verze systému STAG a definovali chybějící komponenty systému zajišťující jeho plnou funkčnost pro účely EWP. Bylo konstatováno, že v době analýzy jsou nejvíce postrádány moduly umožňující uzavírání meziinstitucionálních smluv, learning agreement, nominace a další nezbytné komponenty. 
Výstup byl splněn.</t>
  </si>
  <si>
    <r>
      <t>Na všech zapojených školách byla provedena analýza současného stavu a dosavadní praxe implementace EWP. Tato analýza blíže charakterizovala stav přípravy na zapojených školách a umožnila vytvořit podklady pro sjednocení postupu a následný harmonogram potřebných kroků při řešení projektu. Po celý rok pak probíhala intenzivní komunikace mezi zapojenými VVŠ, a to jak emailově, v rámci on-line setkávání, tak rovněž na platformě MS Teams, která byla vytvořena za účelem shromažďování materiálů k projektu a rovněž jako společný komunikační prostředek. 
Proběhlá setkávání byla velmi důležitá pro sdílení dobré i špatné praxe, pro kontrolu momentálního stavu přípravy na</t>
    </r>
    <r>
      <rPr>
        <sz val="10"/>
        <color theme="1"/>
        <rFont val="Calibri"/>
        <family val="2"/>
        <charset val="238"/>
      </rPr>
      <t> </t>
    </r>
    <r>
      <rPr>
        <sz val="10"/>
        <color theme="1"/>
        <rFont val="Calibri"/>
        <family val="2"/>
        <charset val="238"/>
        <scheme val="minor"/>
      </rPr>
      <t>zapojených školách, k identifikaci problémů, které byly následně v rámci platforem, i mezi platformami navzájem, řešeny. Setkání proběhla na všech třech úrovních v dubnu a září. Ze všech setkání byly pořízeny videozáznamy, zápisy a prezenční listiny, případně další materiály, které jsou dostupné na MS Teams. O práci na platformách byl enormní zájem. Do platforem se připojovali i další účastníci z různých pozic, kteří se problematikou EWP na školách zabývají. Své zkušenosti s procesem implementace prezentovala na platformě zástupců vedení škol digitální expertka národní agentury z Německa a diskutovala úskalí implementace v německém prostředí.
Na každém ze setkání byl shrnut stávající stav implementace a byly stanoveny úkoly do dalšího období, které byly koordinátorem projektu průběžně vyhodnocovány a shromažďovány a vedly k naplnění slíbených výstupů. V</t>
    </r>
    <r>
      <rPr>
        <sz val="10"/>
        <color theme="1"/>
        <rFont val="Calibri"/>
        <family val="2"/>
        <charset val="238"/>
      </rPr>
      <t> </t>
    </r>
    <r>
      <rPr>
        <sz val="10"/>
        <color theme="1"/>
        <rFont val="Calibri"/>
        <family val="2"/>
        <charset val="238"/>
        <scheme val="minor"/>
      </rPr>
      <t>závěrečné fázi projektu byl uspořádán společný workshop pro všechny tři cílové skupiny za účelem předání informací o</t>
    </r>
    <r>
      <rPr>
        <sz val="10"/>
        <color theme="1"/>
        <rFont val="Calibri"/>
        <family val="2"/>
        <charset val="238"/>
      </rPr>
      <t> </t>
    </r>
    <r>
      <rPr>
        <sz val="10"/>
        <color theme="1"/>
        <rFont val="Calibri"/>
        <family val="2"/>
        <charset val="238"/>
        <scheme val="minor"/>
      </rPr>
      <t xml:space="preserve">výsledcích. Cíl splněn. </t>
    </r>
  </si>
  <si>
    <t>Cestovní náhrady - v porovnání s návrhem projektu čerpáno o 3 tis. Kč  méně na cestovné a pobytové náklady vzniklé v souvislosti se zasedáním členů řešitelského týmu na Mezní Louce a ve Cvikově, kde se mimo jiné řešila problematika IS/STAG a implementace EWP (účtována pouze úměrná část)</t>
  </si>
  <si>
    <t>Služby a náklady nevýrobní - v souladu s návrhem projektu školení související s implementací dodaného systému</t>
  </si>
  <si>
    <t>Materiální náklady (včetně drobného majetku) - v souladu s návrhem projektu notebook na zajištění interních seminářů a školení potřebný pro realizaci projektu (účtována úměrná část 10 tis. Kč) a nad rámec projektu přesunem z kapitoly 2.6 kancelářské potřeby (3 tis. Kč)</t>
  </si>
  <si>
    <t>Odvody pojistného na veřejné zdravotní pojištění a pojistného na sociální zabezpečení a příspěvku na státní politiku zaměstnanosti a příděly do sociálního fondu - v souladu s návrhem projektu ve výši 35,22 % z kapitoly 2.1 (33, 8 % sociální a zdravotní pojištění, zákonné pojištění 0,42 %, 1 % sociální fond)</t>
  </si>
  <si>
    <t>Mzdy (včetně pohyblivých složek) -  v souladu s návrhem projektu mzdy za aktivní účast v rámci odborných diskusí, přípravu podkladů, zpracování výstupů, sdílení dobré praxe a výstupů (119 tis. Kč), interní školení pro klíčové osoby zapojené do projektového procesu v rámci UJEP (79 tis. Kč), studie a analýza  stavu a potřeb EWP IT pracovníky (53 tis. Kč), studie a analýza současného stavu a  potřeb EWP pracovníky oddělení pro vnější vztahy rektorátu a fakult (33 tis. Kč)</t>
  </si>
  <si>
    <t xml:space="preserve">Dlouhodobý nehmotný majetek (SW, licence) -  v souladu s návrhem projektu implementace nových služeb do IS/STAG </t>
  </si>
  <si>
    <t>Část nákladů ve výši 3 tis. Kč původně plánovaných na cestovní náklady bylo převedeno v souladu s pravidly do položky materiální náklady. Důvodem byla nepříznivá epidemická situace, která zabránila realizovat některé pracovní cesty fyzicky a vyčerpat tak položku cestovních náhrad. Nevyčerpané prostředky ve výši 3 tis. Kč byly proto vynaloženy na kancelářské potřeby, které původně plánovány nebyly.</t>
  </si>
  <si>
    <t>Přesun částky 3 tis. Kč z položky 2.6 do 2.4</t>
  </si>
  <si>
    <t>Na UJEP proběhla interní školení k nově implementovaným procesům v rámci těchto akcí:
21. - 22. 9. 2021 - výjezdní zasedání oddělení pro vnější vztahy v Mezní Louce (4 osoby)
20. - 22. 10. 2021 - výjezdní porada koordinátorů programu Erasmus+ ve Cvikově (23 osob)
1. 11. 2021 - interní školení pro fakultní koordinátory fakulty strojního inženýrství (2 osoby)
3. 11. 2021 - interní školení pro fakultní koordinátorku fakulty zdravotnických studií (1 osoba)
Výstup byl splněn.</t>
  </si>
  <si>
    <t xml:space="preserve">7. Interní školení pro cílovou skupinu  -  Modul Mobility v IS/STAG pro koordinátory a studijní oddělení - 3x </t>
  </si>
  <si>
    <t>1. Aplikace pro správu výjezdů a příjezdů:
Jsou upraveny podle API z hlediska správy studijních smluv (LA), aktuálně jsou testovány ve vývojové síti EWP a připravují se pro vydání do provozní sítě EWP. Konkrétně v  rámci implementace LA API došlo k rozšíření databázových struktur. Služby byly integrovány do aplikací ECTS výjezdy a ECTS příjezdy v rámci IS/STAG. V aplikaci ECTS výjezdy došlo k přidání nových položek, kontrol a omezení přidávání/úprav předmětů LA. V aplikaci ECTS příjezdy bylo přidáno automatické ukládání dat LA z výjezdové instituce. Dále byla aplikace rozšířena o správu nahraných předmětů LA a možnost podepisování a komentování LA koordinátorem příjezdové instituce.  
2. Aplikace pro správu meziinstitucionálních smluv (IIA):
Je aktuálně upravována podle nové verze rozhraní. Konkrétně bylo implementováno API pro přijímání notifikací po změně dat v IIA. Byla vytvořena služba, která přijímá informace o tom, že na straně druhé instituce, která se účastní IIA, došlo ke změně, a následně umožní stáhnout aktualizovanou verzi dat IIA. Dále byla vytvořena služba pro odesílání těchto notifikací na základě změn dat v IIA. Také probíhá implementace API pro přijímání notifikací po schválení IIA. Jsou vytvářeny služby ve stejném rozsahu jako pro notifikace u změny dat v IIA. Také probíhá implementace API Factsheet, které bude umožňovat za instituci zveřejnit obecné informace o mobilitách. Je vytvářena služba, která bude umožňovat stahování těchto dat z ostatních institucí (stejně jako u dat IIA). V rámci aktualizace těchto API došlo k rozšíření databázových struktur. Služby budou integrovány do aplikace ECTS výjezdy / Smlouvy. Jsou přidávány nové položky, je upravováno zobrazení a nahrávání podmínek smlouvy, zobrazení informací o schvalování a možnosti schválení IIA. Dále byla přidána možnost editace Factsheet a bude doděláno zobrazení informací z Factsheet dalších institucí. 
Výstup byl splněn.</t>
  </si>
  <si>
    <t xml:space="preserve">6. Implementace nových systémů EWP  - IS/STAG UJEP </t>
  </si>
  <si>
    <t>Pro všechny zapojené platformy byly ZČU zorganizovány dva společné workshopy. První společný workshop – „Kick – off meeting“ proběhl 23. 2. 2021 on-line formou. Za UJEP se ho zúčastnili zástupci oddělení pro vnější vtahy a Centra informatiky. V rámci workshopu byly prezentovány cíle, výstupy a harmonogram jejich plnění, byla vysvětlena technická podstata EWP a postup prací při realizaci projektu. Byla zdůrazněna spolupráce nejen v rámci jednotlivých platforem, ale zejména mezi platformou IT pracovníků a pracovníků zahraničních kanceláří. Proběhla diskuze nad společnými tématy. Druhý společný workshop proběhl 24. 11. 2021 v Hradci Králové ve spolupráci s Univerzitou Hradec Králové a jí řešeným CRP. Vzhledem k neočekávaně zpřísněným protiepidemickým opatřením proběhl tento závěrečný workshop kombinovanou formou. Zástupci UJEP se ho zúčastnili on-line formou. Na workshopu byly shrnuty výstupy a jejich plnění a rovněž byla představena grafická analýza potřeb úprav v evidenci rozdílných dat objektů mobilit u jednotlivých zapojených škol. Výstup byl splněn.</t>
  </si>
  <si>
    <t>5. Dva společné workshopy pro všechny zapojené platformy - 2x</t>
  </si>
  <si>
    <t>Komunikační platforma pracovníků zahraničních kanceláří byla zřízena ZČU prostřednictvím MS Teams. Zapojené školy zde měly dostupné všechny podklady k projektu (materiály, prezentace, videozáznamy apod.) a probíhaly prostřednictvím tohoto nástroje i jednání a workshopy, kterých se účastnili i zástupci oddělení pro vnější vztahy UJEP. V rámci platformy pracovníků zahraničních kanceláří proběhla dvě on-line setkání (27. 4. 2021 a 16. 9. 2021). Výstup byl splněn.</t>
  </si>
  <si>
    <t>4. Komunikační platforma pracovníků zahraničních kanceláří  - 1x</t>
  </si>
  <si>
    <t>Komunikační platforma prorektorů s gescí internacionalizace byla zřízena ZČU prostřednictvím MS Teams. Zapojené školy zde měly dostupné všechny podklady k projektu (materiály, prezentace, videozáznamy apod.) a probíhaly prostřednictvím tohoto nástroje i jednání a workshopy, kterých se účastnil i prorektor pro vnější vztahy UJEP. V rámci platformy prorektorů proběhla dvě on-line setkání (29. 4. 2021 a 7. 9. 2021). Výstup byl splněn.</t>
  </si>
  <si>
    <t>3. Komunikační platforma prorektorů s gescí internacionalizace - 1x</t>
  </si>
  <si>
    <t>Komunikační platforma IT pracovníků byla zřízena ZČU prostřednictvím MS Teams. Zapojené školy zde měly dostupné všechny podklady k projektu (materiály, prezentace, videozáznamy apod.) a probíhaly prostřednictvím tohoto nástroje i jednání a workshopy, kterých se účastnili i zástupci Centra informatiky UJEP. V rámci platformy IT pracovníků proběhla dvě on-line setkání (30. 4. 2021 a 17. 9. 2021). Výstup byl splněn.</t>
  </si>
  <si>
    <t>V úvodní části projektového období byla provedena vývojáři IS/STAG a pracovníky Centra informatiky UJEP studie rozhraní API a jeho porovnání s modulem mobilit v IS/STAG. V březnu 2021 byla prostřednictvím IT pracovníků a pracovníků zahraničních kanceláří zpracována analýza současného stavu a potřeb implementace EWP v rámci IS/STAG. Tato analýza blíže charakterizovala stav přípravy na zapojených školách a umožnila vytvořit podklady pro sjednocení postupu a následný harmonogram potřebných kroků při řešení projektu. Analýza byla rozdělena na jednotlivé oblasti implementace EWP - meziinstitucionální smlouvy, výběrová řízení, nominace výjezdového studenta, přijetí nominace příjezdového studenta, studijní smlouva (Learning Agreement), finanční smlouva, doba trvání výjezdu, výpis výsledků studia (Transcript of Records) a napojení na Mobility Tool+ a Online Linguistic Support. Byl popsán současný stav v rámci IS/STAG na UJEP  i cílový stav, kterého by mělo být dosaženo. Výstup byl splněn.</t>
  </si>
  <si>
    <t>1. Analýza současného stavu implementace Erasmus Without Paper  (EWP) na Univerzitě Jana Evangelisty Purkyně v Ústí nad Labem a studie rozhraní Application Programming Interface (API) - 1x</t>
  </si>
  <si>
    <t>gabriela.krecova@ujep.cz</t>
  </si>
  <si>
    <t>pavel.doulik@ujep.cz</t>
  </si>
  <si>
    <t>475 286 277</t>
  </si>
  <si>
    <t>475 286 275</t>
  </si>
  <si>
    <t>Pasteurova 3544/1, 400 96 Ústí nad Labem / www.ujep.cz</t>
  </si>
  <si>
    <t>Univerzita Jana Evangelisty Purkyně v Ústí nad Labem</t>
  </si>
  <si>
    <t>Ing. Gabriela Krečová</t>
  </si>
  <si>
    <t>prof. PaedDr. Pavel Doulík, Ph.D.</t>
  </si>
  <si>
    <t>Částka na cestovné nebyla čerpána z důvodu distanční účasti (viz. jednotlivé změny, č.3) a byla přesunuta do položky 2.4.</t>
  </si>
  <si>
    <r>
      <t>Částka původně plánovaná na služby a náklady nevýrobní nebyla oproti plánu plně dočerpána (potákali jsme se s výpadky a přerušením činnosti dlouholetých dodavatelu kvuli pandemiii) byla přesunuta do položky 2.4 (viz. jednotlivé změny, č.3).</t>
    </r>
    <r>
      <rPr>
        <i/>
        <sz val="10"/>
        <color rgb="FFFF0000"/>
        <rFont val="Calibri"/>
        <family val="2"/>
        <charset val="238"/>
        <scheme val="minor"/>
      </rPr>
      <t xml:space="preserve"> </t>
    </r>
  </si>
  <si>
    <t>Tato položka nebyla v rozpočtu původně plánována (viz specifikace změn). Částka zahrnuje vybavení kanceláře a kancelářské potřeby pro členy řešitelského týmu</t>
  </si>
  <si>
    <t>Zákonné odvody v souladu s návrhem projektu z kapitoly 2.1</t>
  </si>
  <si>
    <t xml:space="preserve">Mzdy byly využity v souladu s návrhem projektu, nedošlo k žádným změnám, pouze v návaznosti na personální změny došlo k zapojeních nových pracovnic zahraničního oddělení do projektu.  </t>
  </si>
  <si>
    <t>prosím doplňte</t>
  </si>
  <si>
    <t xml:space="preserve">software - utility propojující STAG a prostředí EWP </t>
  </si>
  <si>
    <t>1.2.</t>
  </si>
  <si>
    <t>310 tis. Kč</t>
  </si>
  <si>
    <t xml:space="preserve">Vzhledem k tomu, že nebylo možné čerpat plánované cestovní náklady  (pandemiie konvidu) v plné výši (3 tis. Kč) byla částka přesunuta do položky  Materiální náklady. Tam byla také přesunuty nedočerpané náklady na služby (8 tis. Kč). Prostředků bylo využito k nákupu kancelářských potřeb souvisejících s realizací CRP. </t>
  </si>
  <si>
    <t>Přesun částky 11 tis. Kč do položky 2.4</t>
  </si>
  <si>
    <t>Elektronický manuál bude dokončen a zpřístupněn studujícím ve chvíli, kdy bude zprovozněno propojení funkcí STAGu s EWP.</t>
  </si>
  <si>
    <t>Elektronický materiál o užívání platformy pro studenty na web</t>
  </si>
  <si>
    <t>V průběhu práce na řešení CRP došlo k personálním změnám (odchod do dlouhodobé pracovní neschopnosti) koordinátorky zahraničního oddělení, která byla kontaktní osobou, ale také aktivní spoluřešitelkou CRP. V důsledku toho byly dvě nové pracovnice, jež neměly s EWP zkušenosti seznámeny a zaškoleny do řešení CRP.</t>
  </si>
  <si>
    <t>Změna kontaktní osoby a spoluřešitelky</t>
  </si>
  <si>
    <t>Manuál je připravován průběžně v souvislosti s tím, jaké utility jsou odzkoušeny a integrovány do STAGu hlavním řešeitelem tohoto CRP projektu. V současnosti čekáme na spuštění centrální platformy. Výstup splněn částečně - v rámci integrace nových funkcionalit. Bude dokončen a zpřístupněn studujícím ve chvíli, kdy bude zprovozněno propojení funkcí STAGu s EWP.</t>
  </si>
  <si>
    <t xml:space="preserve">Napojení AVU a IS/STAGU do ostré sítě EWP. Aplikace pro správu výjezdů a příjezdů jsou upraveny podle API dle vzoru ZČU. V Portálovém rozhraní IS/STAGu byly integrovány nové položky určené pro přenos EWP. V  rámci implementace LA API došlo k rozšíření databázových struktur. Služby byly integrovány do aplikací ECTS výjezdy a ECTS příjezdy v rámci IS/STAG. V rámci implementace LA bylo vytvořen následující video manuál https://is-stag.zcu.cz/zakaznici/EWP/
Meziinstitucionální smlouvy: založení vzorové IIA smlouvy. Hodnoty položek uvedené ve vzorové smlouvě se přednastavují u nově zakládané IIA smlouvy a také se použijí při hromadném kopírování IIA smluv. Služby budou integrovány do aplikace ECTS výjezdy / Smlouvy. Jsou přidávány nové položky, je upravováno zobrazení a nahrávání podmínek smlouvy, zobrazení informací o schvalování a možnosti schválení IIA.Výstup splněn.  </t>
  </si>
  <si>
    <t>Implementace a školení nových systémů EWP do IS/STAG</t>
  </si>
  <si>
    <t xml:space="preserve">ZČU zorganizovala a vedla 2 společné workshopy pro všechny zapojené platformy. V rámci platformy proběhla 2 setkání: 1. společný workshop – „Kick – off meeting“ proběhl formou on-line 23. 2. 2021, zúčastnilo se celkem 92 osob ze všech zapojených VVŠ. Byly prezentovány cíle, výstupy a harmonogram jejich plnění, byla vysvětlena technická podstata EWP a postup prací při realizaci projektu. Byla zdůrazněna spolupráce nejen v rámci jednotlivých platforem, ale zejména mezi platformou IT pracovníků a pracovníků zahraničních kanceláří. Proběhla diskuze nad společnými tématy. 2. společný workshop proběhl 24. 11. 2021 v Hradci Králové ve spolupráci s Univerzitou Hradec Králové a jí řešeným CRP. Vzhledem k neočekávaně zpřísněným protiepidemickým opatřením proběhl tento závěrečný workshop kombinovanou formou - část účastníků se zúčastnila fyzicky (33 osob), pro ostatní byl zřízen on-line přenos(46 osob). Na workshopu byly shrnuty výstupy a jejich plnění a rovněž byla představena grafická analýza potřeb úprav v evidenci rozdílných dat objektů mobilit u jednotlivých zapojených škol. Výstup splněn.  </t>
  </si>
  <si>
    <t>Dva společné workshopy pro všechny zapojené platformy</t>
  </si>
  <si>
    <t xml:space="preserve">Pracovnice zahraničního oddělení se aktivně účastnily komunikační platformy pracovníků zahraničních kanceláří (koordinátorů) na MS Teams a využívaly zde uložené podklady. Dále se účastnily interních schůzek mezi odděleními  AVU (vzhledem k malému týmu AVU bylo zapojeno více oddělení) a účastnily se předávání agendy a zaškolování v rámci nového personálního obsazení zahraničního ooddělení novými pracovnicemi. Výstup splněn.  </t>
  </si>
  <si>
    <t>Komunikační platforma pracovníků zahraničních kanceláří</t>
  </si>
  <si>
    <t xml:space="preserve">Prorektor pro zahraniční záležistosti AVU se aktivně účastnil jednání v rámci platformy prorektorů zúčastněných škol, dále se i účastnil některých online jednání určených pro koordinátorky a koordinátory zahraničních oddělení. Dále vedl interní schůzky na AVU mezi zahraničním a studijním oddělením AVU, jež poznatky a cíle implementovala do našeho postupu relaizace. Výstup splněn.    </t>
  </si>
  <si>
    <t>Komunikační platforma prorektorů s gescí internacionalizace</t>
  </si>
  <si>
    <t xml:space="preserve">V průběhu celého roku při řešení CRP a implementaci EWP jsme opakovaně využivali online materiály IT oddělení hlavního řešitele, krom toho jsme využili i osobních 1:1 telefonických konzultací při specifických otázkách týkajících se implementace do prostředí STAGu, který je AVU využíván. Na práci se podíleli především zaměstnanci zahraničního a studijního oddělení za součinnosti IT pracoviště AVU. Výstup splněn.  </t>
  </si>
  <si>
    <t>Komunikační platforma IT pracovníků</t>
  </si>
  <si>
    <t xml:space="preserve">Na pravidelných scůzkách řešitelek a řešitelů CRP z oddělení AVU (zahraniční, studijní, konzultace s IT a ekonomickým) probíhala od února analýza a posléze vyhodnocení aktuálního stavu implementace EWP. Na on-line setkáních se zapojenými školami jsme získali přehled o tom, kde se nacházejí na cestě k implementaci a specifických problémech spojených s posunem kupředu. Čerpali jsme rady a zkušenosti z prazentací online, následných diskuzí se zpojenými školami i písemných podkladů dostupných na MS Teams. Práce na řešení CRP na AVU byla poznamenána personálním obsazením míst na zahraničním oddělení, kdy v průběhu projektu musela být do jeho řešení zapojena nová pracovnice, která neměla s EWP zkušenosti. Při komparaci se zúčastněnými školami jsme zjistili, že také díky nízkému počtu studentů, využívání STAGu i dobrou přípravou patří AVU mezi školy, které jsou na EWP v rámci stávajícíh možností plně připraveny. Předpokládáme, že se budeme moci připojit v podstatě ihned, jako budu centrální utility EWP online spuštěny. Výstup splněn.   </t>
  </si>
  <si>
    <t>Analýza současného stavu implementace Erasmus Without Paper (EWP) na AVU a studie rozhraní Application Programming Interface (API) - 1x</t>
  </si>
  <si>
    <t>anna.hrabakova@avu.cz</t>
  </si>
  <si>
    <t>vit.havranek@avu.cz</t>
  </si>
  <si>
    <t>U Akademie 4, 170 22 Praha 7 / www.avu.cz</t>
  </si>
  <si>
    <t>AVU</t>
  </si>
  <si>
    <t>Mgr. Anna Hrabáková</t>
  </si>
  <si>
    <t xml:space="preserve">Ph.Dr. Vít Havránek, PhD. </t>
  </si>
  <si>
    <t>Akademie výtvarných umění v Praze</t>
  </si>
  <si>
    <t>Náklady na školení související s implementací systému v celkové výši 17 tis. Kč.
Náklady na implementaci úprav v modulu Mobility v IS/STAG (viz specifikace změn) v celkové výši 38 tis. Kč.</t>
  </si>
  <si>
    <r>
      <t xml:space="preserve">Částka zahrnuje vybavení pro členy řešitelského týmu </t>
    </r>
    <r>
      <rPr>
        <sz val="10"/>
        <rFont val="Calibri"/>
        <family val="2"/>
        <charset val="238"/>
        <scheme val="minor"/>
      </rPr>
      <t>v souladu s plánem v návrhu projektu</t>
    </r>
    <r>
      <rPr>
        <sz val="10"/>
        <color theme="1"/>
        <rFont val="Calibri"/>
        <family val="2"/>
        <charset val="238"/>
        <scheme val="minor"/>
      </rPr>
      <t>(2x notebook, 2x monitor, paměťový modul Kingston, 3x externí SSD disk na zálohování dat souvisejících s projektem).</t>
    </r>
  </si>
  <si>
    <t>Mzdy v souladu s návrhem projektu na: Koordinace aktivit projektu, příprava podkladů na workshopy a pro závěrečnou zprávu, administrativní práce - 40 tis. Kč. Studie a analýzy stavu a potřeb EWP a zaškolení koncových uživatelů - 68 tis. Kč. Aktivní účast v rámci odborných diskusí  on-line, příprava podkladů, zpracování výstupů, sdílení zkušeností a výstupů za JU 50 tis. Kč.</t>
  </si>
  <si>
    <t>Všechna školení kterých se participanti projektu zůčastnili byla vzhledem ke covidové situaci řešena online formou. Z položky 2.6 bylo tedy vráceno celých 98 tis.</t>
  </si>
  <si>
    <r>
      <rPr>
        <sz val="10"/>
        <rFont val="Calibri"/>
        <family val="2"/>
        <charset val="238"/>
        <scheme val="minor"/>
      </rPr>
      <t>Nečerpání</t>
    </r>
    <r>
      <rPr>
        <sz val="10"/>
        <color theme="1"/>
        <rFont val="Calibri"/>
        <family val="2"/>
        <charset val="238"/>
        <scheme val="minor"/>
      </rPr>
      <t xml:space="preserve"> poskytnutých běžných prostředků v položce 2.6 Cestovní náhrady.</t>
    </r>
  </si>
  <si>
    <t>Nespotřebování poskytnutých kapitálovách prostředků v položce 1.2 Dlouhodobý nehmotný majetek</t>
  </si>
  <si>
    <t>Prostředky byly přesunuty z důvodu úhrady implementace úprav modulu Mobility v IS/STAG.</t>
  </si>
  <si>
    <t xml:space="preserve">Školení zainteresovaných pracovníků na JU. 19. 1. 2022 - interní školení pro fakultní koordinátory a pracovnici zahraničního oddělení (7 osob). Školení bylo realizováno účastníky projektu Jan Pokorný a Zdeňka Novotná. Výstup splněn. </t>
  </si>
  <si>
    <t>7. Interní školení pro cílovou skupinu -  koordinátorky Erasmus, pracovnice zahraničního oddělení. Plánována jsou min. 4 školení za dobu realizace projektu</t>
  </si>
  <si>
    <t xml:space="preserve">Koordinace implementace a testování doplněného modulu Mobilit o EWP API v IS/STAG. Podílení se na tvorbě manuálu pro efektivní organizaci práce s EWP pro fakultní koordinátorky a studijní referentky.Výstup splněn. </t>
  </si>
  <si>
    <t>6. Implementace nových systémů EWP v IS/STAG</t>
  </si>
  <si>
    <t xml:space="preserve">Aktivní účast na dvou online workshopech pro všechny zainteresované platformy  23. 2. 2021 a 24. 11. 2021. Výstup splněn. </t>
  </si>
  <si>
    <t xml:space="preserve">Tvorba analýzy překážek při zavádění EWP do praxe a rozbor návrhů řešení vzniklých situací jak v rámci platformy, tak s pracovníky IT oddělení. Účast na  on-line setkáních.Výstup splněn. </t>
  </si>
  <si>
    <t xml:space="preserve">Sdílení zkušeností s dosavadní implementací univerzit navzájem – překážky, příklady dobré praxe z pohledu managementu škol. Účast na  on-line setkání. Tvorba komunikačního plánu přechodu na EWP.Výstup splněn. </t>
  </si>
  <si>
    <t xml:space="preserve">Vzájemné sdílení zkušeností ze studií EWP a tvorba studie pro efektivní zapracování do systému IS/STAG. Konzultace  problémů jak v rámci platformy, tak rovněž s pracovníky zahraničního oddělení, sdílení dobré praxe. Účast na on-line setkáních.Výstup splněn. </t>
  </si>
  <si>
    <t xml:space="preserve">Pracovníci IT oddělení ve spolupráci se zaměstnanci zahraničního oddělení vytvořili analýzu současného stavu a potřeb JU. Studie zahrnující nastudování současného modulu Mobility v IS/STAG a vytvoření návrhu řešení pro EWP. Výstup splněn. </t>
  </si>
  <si>
    <t>1. Analýza současného stavu implementace Erasmus Without Paper (EWP) na JU</t>
  </si>
  <si>
    <t>ekrlin@jcu.cz</t>
  </si>
  <si>
    <t>jpokorny@jcu.cz</t>
  </si>
  <si>
    <t>Branišovská 1645/31a, 370 05 České Budějovice; www.jcu.cz</t>
  </si>
  <si>
    <t>Jihočeská univerzita v Českých Budějovicích</t>
  </si>
  <si>
    <t>Bc. Eduard Krlín</t>
  </si>
  <si>
    <t>Mgr. Jan Pokorný, DiS.</t>
  </si>
  <si>
    <t xml:space="preserve">Díky společnému úsilí, komunikaci a sdílení dobré praxe se zapojeným školám dařilo postupovat v souladu s dodržením časového rámce stanoveného Evropskou komisí pro implementaci EWP. Nutno podotknout, že oproti původně plánovanému harmonogramu, který byl platný při plánování CRP na rok 2021, došlo ke změnám a posunu termínů ze strany EK, které bylo nutné při řešení projektu reflektovat. Každá ze zapojených vysokých škol měla odlišné dosavadní zkušenosti v realizaci EWP.
 Díky koordinovanému přístupu umožněného realizací tohoto CRP se zapojeným školám za období řešení projektu dařilo plnit nutné kroky, které v budoucnu povedou k plné implementaci EWP. Míra realizace nových Application Programming Interface rozhraní EWP v rámci modulu Mobility je rozdílná napříč systémy zapojených škol a jejich možnostmi. Na základě využívaných systémů se v rámci projektu utvořily menší skupiny, které spolu navázaly užší spolupráci, a tak kromě společné komunikace na platformách spolu řešitelé projektu komunikovali a úzce spolupracovali v rámci těchto skupin napříč zapojenými školami. Díky řešenému projektu se zvýšila četnost komunikace a řešitelé zainteresovaní do procesu implementace EWP získali mnoho nových kontaktů. Za velmi důležitou a přínosnou považujeme také komunikaci a spolupráci mezi skupinou IT pracovníků a zaměstnanců zahraničních oddělení škol. Pro úspěšnou implementaci na VVŠ je právě synergická spolupráce těchto dvou skupin klíčová. Možnost spolupracovat v rámci celé České republiky, sdílet zkušenosti a vzájemně se inspirovat byla zcela zásadním přínosem tohoto projektu. Za důležitou a velmi přínosnou vnímáme rovněž navázanou spolupráci s DZS, ve které plánujeme i nadále pokračovat. Cíl splněn částečně, budeme pokračovatv navazujícím projektu. </t>
  </si>
  <si>
    <t xml:space="preserve">
Díky společnému úsilí, komunikaci a sdílení dobré praxe se zapojeným školám dařilo postupovat v souladu s dodržením časového rámce stanoveného Evropskou komisí pro implementaci EWP. Nutno podotknout, že oproti původně plánovanému harmonogramu, který byl platný při plánování CRP na rok 2021, došlo ke změnám a posunu termínů ze strany EK, které bylo nutné při řešení projektu reflektovat. Každá ze zapojených vysokých škol měla odlišné dosavadní zkušenosti v realizaci EWP.
 Díky koordinovanému přístupu umožněného realizací tohoto CRP se zapojeným školám za období řešení projektu dařilo plnit nutné kroky, které v budoucnu povedou k plné implementaci EWP. Míra realizace nových Application Programming Interface rozhraní EWP v rámci modulu Mobility je rozdílná napříč systémy zapojených škol a jejich možnostmi. Na základě využívaných systémů se v rámci projektu utvořily menší skupiny, které spolu navázaly užší spolupráci, a tak kromě společné komunikace na platformách spolu řešitelé projektu komunikovali a úzce spolupracovali v rámci těchto skupin napříč zapojenými školami. Díky řešenému projektu se zvýšila četnost komunikace a řešitelé zainteresovaní do procesu implementace EWP získali mnoho nových kontaktů. Za velmi důležitou a přínosnou považujeme také komunikaci a spolupráci mezi skupinou IT pracovníků a zaměstnanců zahraničních oddělení škol. Pro úspěšnou implementaci na VVŠ je právě synergická spolupráce těchto dvou skupin klíčová. Možnost spolupracovat v rámci celé České republiky, sdílet zkušenosti a vzájemně se inspirovat byla zcela zásadním přínosem tohoto projektu. Za důležitou a velmi přínosnou vnímáme rovněž navázanou spolupráci s DZS, ve které plánujeme i nadále pokračovat. Cíl splněn částečně, budeme pokračovat v navazujícím projektu. 
</t>
  </si>
  <si>
    <t xml:space="preserve">
Díky společnému úsilí, komunikaci a sdílení dobré praxe se zapojeným školám dařilo postupovat v souladu s dodržením časového rámce stanoveného Evropskou komisí pro implementaci EWP. Nutno podotknout, že oproti původně plánovanému harmonogramu, který byl platný při plánování CRP na rok 2021, došlo ke změnám a posunu termínů ze strany EK, které bylo nutné při řešení projektu reflektovat. Každá ze zapojených vysokých škol měla odlišné dosavadní zkušenosti v realizaci EWP.
 Díky koordinovanému přístupu umožněného realizací tohoto CRP se zapojeným školám za období řešení projektu dařilo plnit nutné kroky, které v budoucnu povedou k plné implementaci EWP. Míra realizace nových Application Programming Interface rozhraní EWP v rámci modulu Mobility je rozdílná napříč systémy zapojených škol a jejich možnostmi. Na základě využívaných systémů se v rámci projektu utvořily menší skupiny, které spolu navázaly užší spolupráci, a tak kromě společné komunikace na platformách spolu řešitelé projektu komunikovali a úzce spolupracovali v rámci těchto skupin napříč zapojenými školami. Díky řešenému projektu se zvýšila četnost komunikace a řešitelé zainteresovaní do procesu implementace EWP získali mnoho nových kontaktů. Za velmi důležitou a přínosnou považujeme také komunikaci a spolupráci mezi skupinou IT pracovníků a zaměstnanců zahraničních oddělení škol. Pro úspěšnou implementaci na VVŠ je právě synergická spolupráce těchto dvou skupin klíčová. Možnost spolupracovat v rámci celé České republiky, sdílet zkušenosti a vzájemně se inspirovat byla zcela zásadním přínosem tohoto projektu. Za důležitou a velmi přínosnou vnímáme rovněž navázanou spolupráci s DZS, ve které plánujeme i nadále pokračovat. Cíl byl splněn částečně, budeme pokračovat v navazujícím projektu. </t>
  </si>
  <si>
    <t xml:space="preserve">
Díky společnému úsilí, komunikaci a sdílení dobré praxe se zapojeným školám dařilo postupovat v souladu s dodržením časového rámce stanoveného Evropskou komisí pro implementaci EWP. Nutno podotknout, že oproti původně plánovanému harmonogramu, který byl platný při plánování CRP na rok 2021, došlo ke změnám a posunu termínů ze strany EK, které bylo nutné při řešení projektu reflektovat. Každá ze zapojených vysokých škol měla odlišné dosavadní zkušenosti v realizaci EWP.
 Díky koordinovanému přístupu umožněného realizací tohoto CRP se zapojeným školám za období řešení projektu dařilo plnit nutné kroky, které v budoucnu povedou k plné implementaci EWP. Míra realizace nových Application Programming Interface rozhraní EWP v rámci modulu Mobility je rozdílná napříč systémy zapojených škol a jejich možnostmi. Na základě využívaných systémů se v rámci projektu utvořily menší skupiny, které spolu navázaly užší spolupráci, a tak kromě společné komunikace na platformách spolu řešitelé projektu komunikovali a úzce spolupracovali v rámci těchto skupin napříč zapojenými školami. Díky řešenému projektu se zvýšila četnost komunikace a řešitelé zainteresovaní do procesu implementace EWP získali mnoho nových kontaktů. Za velmi důležitou a přínosnou považujeme také komunikaci a spolupráci mezi skupinou IT pracovníků a zaměstnanců zahraničních oddělení škol. Pro úspěšnou implementaci na VVŠ je právě synergická spolupráce těchto dvou skupin klíčová. Možnost spolupracovat v rámci celé České republiky, sdílet zkušenosti a vzájemně se inspirovat byla zcela zásadním přínosem tohoto projektu. Za důležitou a velmi přínosnou vnímáme rovněž navázanou spolupráci s DZS, ve které plánujeme i nadále pokračovat.
</t>
  </si>
  <si>
    <t xml:space="preserve">
Díky společnému úsilí, komunikaci a sdílení dobré praxe se zapojeným školám dařilo postupovat v souladu s dodržením časového rámce stanoveného Evropskou komisí pro implementaci EWP. Nutno podotknout, že oproti původně plánovanému harmonogramu, který byl platný při plánování CRP na rok 2021, došlo ke změnám a posunu termínů ze strany EK, které bylo nutné při řešení projektu reflektovat. Každá ze zapojených vysokých škol měla odlišné dosavadní zkušenosti v realizaci EWP.
 Díky koordinovanému přístupu umožněného realizací tohoto CRP se zapojeným školám za období řešení projektu dařilo plnit nutné kroky, které v budoucnu povedou k plné implementaci EWP. Míra realizace nových Application Programming Interface rozhraní EWP v rámci modulu Mobility je rozdílná napříč systémy zapojených škol a jejich možnostmi. Na základě využívaných systémů se v rámci projektu utvořily menší skupiny, které spolu navázaly užší spolupráci, a tak kromě společné komunikace na platformách spolu řešitelé projektu komunikovali a úzce spolupracovali v rámci těchto skupin napříč zapojenými školami. Díky řešenému projektu se zvýšila četnost komunikace a řešitelé zainteresovaní do procesu implementace EWP získali mnoho nových kontaktů. Za velmi důležitou a přínosnou považujeme také komunikaci a spolupráci mezi skupinou IT pracovníků a zaměstnanců zahraničních oddělení škol. Pro úspěšnou implementaci na VVŠ je právě synergická spolupráce těchto dvou skupin klíčová. Možnost spolupracovat v rámci celé České republiky, sdílet zkušenosti a vzájemně se inspirovat byla zcela zásadním přínosem tohoto projektu. Za důležitou a velmi přínosnou vnímáme rovněž navázanou spolupráci s DZS, ve které plánujeme i nadále pokračovat. Cíl byl splněn částečně, budeme pokračovat v navazujícím projektu. 
</t>
  </si>
  <si>
    <t xml:space="preserve">
Díky společnému úsilí, komunikaci a sdílení dobré praxe se zapojeným školám dařilo postupovat v souladu s dodržením časového rámce stanoveného Evropskou komisí pro implementaci EWP. Nutno podotknout, že oproti původně plánovanému harmonogramu, který byl platný při plánování CRP na rok 2021, došlo ke změnám a posunu termínů ze strany EK, které bylo nutné při řešení projektu reflektovat. Každá ze zapojených vysokých škol měla odlišné dosavadní zkušenosti v realizaci EWP.
 Díky koordinovanému přístupu umožněného realizací tohoto CRP se zapojeným školám za období řešení projektu dařilo plnit nutné kroky, které v budoucnu povedou k plné implementaci EWP. Míra realizace nových Application Programming Interface rozhraní EWP v rámci modulu Mobility je rozdílná napříč systémy zapojených škol a jejich možnostmi. Na základě využívaných systémů se v rámci projektu utvořily menší skupiny, které spolu navázaly užší spolupráci, a tak kromě společné komunikace na platformách spolu řešitelé projektu komunikovali a úzce spolupracovali v rámci těchto skupin napříč zapojenými školami. Díky řešenému projektu se zvýšila četnost komunikace a řešitelé zainteresovaní do procesu implementace EWP získali mnoho nových kontaktů. Za velmi důležitou a přínosnou považujeme také komunikaci a spolupráci mezi skupinou IT pracovníků a zaměstnanců zahraničních oddělení škol. Pro úspěšnou implementaci na VVŠ je právě synergická spolupráce těchto dvou skupin klíčová. Možnost spolupracovat v rámci celé České republiky, sdílet zkušenosti a vzájemně se inspirovat byla zcela zásadním přínosem tohoto projektu. Za důležitou a velmi přínosnou vnímáme rovněž navázanou spolupráci s DZS, ve které plánujeme i nadále pokračovat. Cíl splněn částečně, je potřeba pokračovat v navazujícím projektu. 
</t>
  </si>
  <si>
    <t xml:space="preserve">
Díky společnému úsilí, komunikaci a sdílení dobré praxe se zapojeným školám dařilo postupovat v souladu s dodržením časového rámce stanoveného Evropskou komisí pro implementaci EWP. Nutno podotknout, že oproti původně plánovanému harmonogramu, který byl platný při plánování CRP na rok 2021, došlo ke změnám a posunu termínů ze strany EK, které bylo nutné při řešení projektu reflektovat. Každá ze zapojených vysokých škol měla odlišné dosavadní zkušenosti v realizaci EWP.
 Díky koordinovanému přístupu umožněného realizací tohoto CRP se zapojeným školám za období řešení projektu dařilo plnit nutné kroky, které v budoucnu povedou k plné implementaci EWP. Míra realizace nových Application Programming Interface rozhraní EWP v rámci modulu Mobility je rozdílná napříč systémy zapojených škol a jejich možnostmi. Na základě využívaných systémů se v rámci projektu utvořily menší skupiny, které spolu navázaly užší spolupráci, a tak kromě společné komunikace na platformách spolu řešitelé projektu komunikovali a úzce spolupracovali v rámci těchto skupin napříč zapojenými školami. Díky řešenému projektu se zvýšila četnost komunikace a řešitelé zainteresovaní do procesu implementace EWP získali mnoho nových kontaktů. Za velmi důležitou a přínosnou považujeme také komunikaci a spolupráci mezi skupinou IT pracovníků a zaměstnanců zahraničních oddělení škol. Pro úspěšnou implementaci na VVŠ je právě synergická spolupráce těchto dvou skupin klíčová. Možnost spolupracovat v rámci celé České republiky, sdílet zkušenosti a vzájemně se inspirovat byla zcela zásadním přínosem tohoto projektu. Za důležitou a velmi přínosnou vnímáme rovněž navázanou spolupráci s DZS, ve které plánujeme i nadále pokračovat. Cíl splněn částečně, budeme pokračovat v navazujícím projektu.
</t>
  </si>
  <si>
    <t xml:space="preserve">
Díky společnému úsilí, komunikaci a sdílení dobré praxe se zapojeným školám dařilo postupovat v souladu s dodržením časového rámce stanoveného Evropskou komisí pro implementaci EWP. Nutno podotknout, že oproti původně plánovanému harmonogramu, který byl platný při plánování CRP na rok 2021, došlo ke změnám a posunu termínů ze strany EK, které bylo nutné při řešení projektu reflektovat. Každá ze zapojených vysokých škol měla odlišné dosavadní zkušenosti v realizaci EWP.
 Díky koordinovanému přístupu umožněného realizací tohoto CRP se zapojeným školám za období řešení projektu dařilo plnit nutné kroky, které v budoucnu povedou k plné implementaci EWP. Míra realizace nových Application Programming Interface rozhraní EWP v rámci modulu Mobility je rozdílná napříč systémy zapojených škol a jejich možnostmi. Na základě využívaných systémů se v rámci projektu utvořily menší skupiny, které spolu navázaly užší spolupráci, a tak kromě společné komunikace na platformách spolu řešitelé projektu komunikovali a úzce spolupracovali v rámci těchto skupin napříč zapojenými školami. Díky řešenému projektu se zvýšila četnost komunikace a řešitelé zainteresovaní do procesu implementace EWP získali mnoho nových kontaktů. Za velmi důležitou a přínosnou považujeme také komunikaci a spolupráci mezi skupinou IT pracovníků a zaměstnanců zahraničních oddělení škol. Pro úspěšnou implementaci na VVŠ je právě synergická spolupráce těchto dvou skupin klíčová. Možnost spolupracovat v rámci celé České republiky, sdílet zkušenosti a vzájemně se inspirovat byla zcela zásadním přínosem tohoto projektu. Za důležitou a velmi přínosnou vnímáme rovněž navázanou spolupráci s DZS, ve které plánujeme i nadále pokračovat. Splněno částečně, budeme pokračovat v navazujícím projektu. 
</t>
  </si>
  <si>
    <r>
      <t xml:space="preserve">
Díky společnému úsilí, komunikaci a sdílení dobré praxe se zapojeným školám dařilo postupovat v souladu s</t>
    </r>
    <r>
      <rPr>
        <sz val="10"/>
        <color theme="1"/>
        <rFont val="Calibri"/>
        <family val="2"/>
        <charset val="238"/>
      </rPr>
      <t> </t>
    </r>
    <r>
      <rPr>
        <sz val="10"/>
        <color theme="1"/>
        <rFont val="Calibri"/>
        <family val="2"/>
        <charset val="238"/>
        <scheme val="minor"/>
      </rPr>
      <t xml:space="preserve">dodržením časového rámce stanoveného Evropskou komisí pro implementaci EWP. Nutno podotknout, že oproti původně plánovanému harmonogramu, který byl platný při plánování CRP na rok 2021, došlo ke změnám a posunu termínů ze strany EK, které bylo nutné při řešení projektu reflektovat. Každá ze zapojených vysokých škol měla odlišné dosavadní zkušenosti v realizaci EWP.
 Díky koordinovanému přístupu umožněného realizací tohoto CRP se zapojeným školám za období řešení projektu dařilo plnit nutné kroky, které v budoucnu povedou k plné implementaci EWP. Míra realizace nových Application Programming Interface rozhraní EWP v rámci modulu Mobility je rozdílná napříč systémy zapojených škol a jejich možnostmi. Na základě využívaných systémů se v rámci projektu utvořily menší skupiny, které spolu navázaly užší spolupráci, a tak kromě společné komunikace na platformách spolu řešitelé projektu komunikovali a úzce spolupracovali v rámci těchto skupin napříč zapojenými školami. Díky řešenému projektu se zvýšila četnost komunikace a řešitelé zainteresovaní do procesu implementace EWP získali mnoho nových kontaktů. Za velmi důležitou a přínosnou považujeme také komunikaci a spolupráci mezi skupinou IT pracovníků a zaměstnanců zahraničních oddělení škol. Pro úspěšnou implementaci na VVŠ je právě synergická spolupráce těchto dvou skupin klíčová. Možnost spolupracovat v rámci celé České republiky, sdílet zkušenosti a vzájemně se inspirovat byla zcela zásadním přínosem tohoto projektu. Za důležitou a velmi přínosnou vnímáme rovněž navázanou spolupráci s DZS, ve které plánujeme i nadále pokračovat. Cíl splněn </t>
    </r>
    <r>
      <rPr>
        <sz val="9"/>
        <color theme="1"/>
        <rFont val="Calibri"/>
        <family val="2"/>
        <charset val="238"/>
        <scheme val="minor"/>
      </rPr>
      <t>částečně</t>
    </r>
    <r>
      <rPr>
        <sz val="10"/>
        <color theme="1"/>
        <rFont val="Calibri"/>
        <family val="2"/>
        <charset val="238"/>
        <scheme val="minor"/>
      </rPr>
      <t xml:space="preserve">, budeme pokračovat v navazujícím projektu. 
</t>
    </r>
  </si>
  <si>
    <t xml:space="preserve">
Díky společnému úsilí, komunikaci a sdílení dobré praxe se zapojeným školám dařilo postupovat v souladu s dodržením časového rámce stanoveného Evropskou komisí pro implementaci EWP. Nutno podotknout, že oproti původně plánovanému harmonogramu, který byl platný při plánování CRP na rok 2021, došlo ke změnám a posunu termínů ze strany EK, které bylo nutné při řešení projektu reflektovat. Každá ze zapojených vysokých škol měla odlišné dosavadní zkušenosti v realizaci EWP.
 Díky koordinovanému přístupu umožněného realizací tohoto CRP se zapojeným školám za období řešení projektu dařilo plnit nutné kroky, které v budoucnu povedou k plné implementaci EWP. Míra realizace nových Application Programming Interface rozhraní EWP v rámci modulu Mobility je rozdílná napříč systémy zapojených škol a jejich možnostmi. Na základě využívaných systémů se v rámci projektu utvořily menší skupiny, které spolu navázaly užší spolupráci, a tak kromě společné komunikace na platformách spolu řešitelé projektu komunikovali a úzce spolupracovali v rámci těchto skupin napříč zapojenými školami. Díky řešenému projektu se zvýšila četnost komunikace a řešitelé zainteresovaní do procesu implementace EWP získali mnoho nových kontaktů. Za velmi důležitou a přínosnou považujeme také komunikaci a spolupráci mezi skupinou IT pracovníků a zaměstnanců zahraničních oddělení škol. Pro úspěšnou implementaci na VVŠ je právě synergická spolupráce těchto dvou skupin klíčová. Možnost spolupracovat v rámci celé České republiky, sdílet zkušenosti a vzájemně se inspirovat byla zcela zásadním přínosem tohoto projektu. Za důležitou a velmi přínosnou vnímáme rovněž navázanou spolupráci s DZS, ve které plánujeme i nadále pokračovat. Splněno částečně, budeme pokračovat va navazujícím projektu. 
</t>
  </si>
  <si>
    <t xml:space="preserve">
Díky společnému úsilí, komunikaci a sdílení dobré praxe se zapojeným školám dařilo postupovat v souladu s dodržením časového rámce stanoveného Evropskou komisí pro implementaci EWP. Nutno podotknout, že oproti původně plánovanému harmonogramu, který byl platný při plánování CRP na rok 2021, došlo ke změnám a posunu termínů ze strany EK, které bylo nutné při řešení projektu reflektovat. Každá ze zapojených vysokých škol měla odlišné dosavadní zkušenosti v realizaci EWP.
 Díky koordinovanému přístupu umožněného realizací tohoto CRP se zapojeným školám za období řešení projektu dařilo plnit nutné kroky, které v budoucnu povedou k plné implementaci EWP. Míra realizace nových Application Programming Interface rozhraní EWP v rámci modulu Mobility je rozdílná napříč systémy zapojených škol a jejich možnostmi. Na základě využívaných systémů se v rámci projektu utvořily menší skupiny, které spolu navázaly užší spolupráci, a tak kromě společné komunikace na platformách spolu řešitelé projektu komunikovali a úzce spolupracovali v rámci těchto skupin napříč zapojenými školami. Díky řešenému projektu se zvýšila četnost komunikace a řešitelé zainteresovaní do procesu implementace EWP získali mnoho nových kontaktů. Za velmi důležitou a přínosnou považujeme také komunikaci a spolupráci mezi skupinou IT pracovníků a zaměstnanců zahraničních odělení škol. Pro úspěšnou implementaci na VVŠ je právě synergická spolupráce těchto dvou skupin klíčová. Možnost spolupracovat v rámci celé České republiky, sdílet zkušenosti a vzájemně se inspirovat byla zcela zásadním přínosem tohoto projektu. Za důležitou a velmi přínosnou vnímáme rovněž navázanou spolupráci s DZS, ve které plánujeme i nadále pokračovat.
</t>
  </si>
  <si>
    <t>Položka hrazená ZČU za implementaci databází a proškolení příslušných pracovníků. Dle plánu v návrhu projektu.</t>
  </si>
  <si>
    <t>Zákonné odvody v souladu s návrhem projektu z kapitoly 2.1 - 33, 8 % sociální a zdravotní pojištění, 0,3 % sociální fond (celkem 34,1 % z kapitoly 2.1). Dle plánu v návrhu projektu.</t>
  </si>
  <si>
    <t>Mimořádné odměny související s projektovými úkoly pro členy projektového týmu (včetně fakultních koordinátorů internacionalizace). Dle plánu v návrhu projektu. Studie a analýza současného stavu a potřeb EWP./Koordinace všech zapojených fakult UHK a aktivit projektu na UHK, aktivní účast členů projektového týmu v rámci odborných diskusí (včetně on-line), příprava podkladů, zpracování výstupů, sdílení dobré praxe a výstupů za UHK./Interní proškolování klíčových osob zapojených do projektového procesu na UHK - zejména pracovníků zahraničních kanceláří, dále i informování proděkanů pro zahraničí a katederních koordinátorů.</t>
  </si>
  <si>
    <t>Položka hrazená ZČU za implementaci nových služeb do IS/STAG - technické zhodnocení dlouhodobého nehmotného majetku (investice). Dle plánu v návrhu projektu.</t>
  </si>
  <si>
    <t xml:space="preserve">Posun prací zapříčinilo pozdější (než avizované) zveřejnění změn v rozhraních pro LA i IIA, které následně posunulo jejich implementaci. Dále v rámci IIA stále není k dispozici jednoznačný algoritmus pro ověření obsahu IIA a probíhají diskuze, jak má přesně fungovat. </t>
  </si>
  <si>
    <t xml:space="preserve">Projektová setkání probíhala online a velké závěrečné setkání projektu bylo pořádáno naší univerzitou v Hradci Králové - v rámci spojení s dalším CRP projektem, který UHK koordinovala (Analýza potenciálu virtuálních mobilit a možností jejich rozvoje na vysokých školách). Další  setkání s kolegy z ostatních univerzit (členů projektu) byla uskutečněna v rámci akcí s jiným financováním - například několik Erasmus setkání hrazená z Erasmus prostředků. Díky tomu nevznikly žádné finanční náklady. Proto jsme se rozhodli prostředky v souladu s pravidly převést a navýšit položku materiálních nákladů. Část prostředků byla využita na kancelářské potřeby (papíry, poznámkové bločky, sešívačka), větší část na nákup tonerů. Vše využito na rektorátu a fakultách při přípravě projektových úkolů.
 </t>
  </si>
  <si>
    <t>Přesun v rámci běžných finančních prostředků (ostatní náklady) - převedli jsme finance z cestovních náhrad (2.6)  do materiálních nákladů (2.4), a to kompletní částku 19 000 Kč.</t>
  </si>
  <si>
    <t>Na UHK jsme využili připravené instruktážní školení formou videa od ZČU k nově implementovaným procesům (https://is-stag.zcu.cz/zakaznici/EWP/). Shlédli jej všechny koordinátorky pro zahraniční vztahy - a to jak na rektorátu, tak na fakultách. Distribuován byl Manuál pro efektivní organizaci práce s EWP. O stavu EWP byli průběžně informováni proděkani pro zahraniční vztahy na jednotlivých fakultách (v rámci pravidelných měsíčních schůzek s prorektorkou pro zahraniční vztahy). Na UHK máme mezi rektorátem a fakultami velmi úzké vztahy a projektu se přímo účastnily koordinátorky zahraničních oddělení všech fakult, abychom zajistili jednak průběžné proškolování a jednak zahrnutí individuálních požadavků fakult do procesu. Pracovnice fakult měly za úkol šířit informace o EWP, jeho stávající podobě a plánech do budoucna dál mezi své kolegy na fakultách. Šíření informací probíhalo v rámci obvyklých porad zahraničních oddělení, během schůzek s katederními koordinátory internacionalizace v zimním semestru (např. Filozofická fakulta 15.09.2021, Pedagogická fakulta 22.10.2021), ale i při neformálních setkáváních. Pracovnice rektorátu pak měla funkci koordinace celého projektu s cílem jednotlivé součásti propojit a jednotně instruovat a výsledky konsolidovat. Mezi všemi referentkami a IT specialistou na IS/STAG na UHK probíhala po celou dobu projektu živá e-mailová komunikace v rámci řešení jednotlivých úkolů. Probíhaly též individuální telefonické/MS Teams konzultace v případě potřeby k dovysvětlení procesů. V souvislosti s aktivitami projektu, EWP a digitalizací všech mobilitních procesů proběhlo 20.7.2021 také setkání k zahraničních oddělení a IT oddělení k výběrovým řízením v IS/STAG.</t>
  </si>
  <si>
    <t xml:space="preserve">8. Interní školení pro cílovou skupinu zainteresovaných pracovníků na Univerzitě Hradec Králové -2x </t>
  </si>
  <si>
    <t xml:space="preserve">5. Společné workshopy pro všechny zapojené platfotmy-2x </t>
  </si>
  <si>
    <t>Zástupci UHK se účastnili několika jednání v rámci platforem - vzájemné sdílení zkušeností, tvorba analýzy překážek při zavádění EWP do praxe a rozbor návrhů řešení i spolu s pracovníky IT, konzultace pro ZČU k připravovanému manuálu pro efektivní organizaci práce s EWP. Procházení materiálů zveřejňovaných ZČU - prezentace, zápisy z jednání, videozáznamy a další materiály. Platforem se účastnila jak referentka rektorátu, tak vždy min. jeden zástupce zahraniční kanceláře z každé fakulty.</t>
  </si>
  <si>
    <t>1. Analýza současného stavu implementace Erasmus Without Paper (EWP) na Univerzitě Hradec Králové a studie rozhraní Application Programming Interface (API) - 1x</t>
  </si>
  <si>
    <t>veronika.mechurova@uhk.cz</t>
  </si>
  <si>
    <t>leona.stasova@uhk.cz</t>
  </si>
  <si>
    <t>www.uhk.cz</t>
  </si>
  <si>
    <t>Univerzita Hradec Králové</t>
  </si>
  <si>
    <t>Ing. Veronika Měchurová</t>
  </si>
  <si>
    <t>Mgr. Leona Stašová, Ph.D.</t>
  </si>
  <si>
    <t xml:space="preserve">Zástupci UHK se účastnili několika jednání v rámci platforem - vzájemné sdílení zkušeností ze studií API EWP, konzultace problémů. Procházení materiálů zveřejňovaných ZČU - prezentace, zápisy z jednání, videozáznamy a další materiály. Výstup splněn. </t>
  </si>
  <si>
    <t xml:space="preserve">Na počátku roku vývojáři IS/STAG provedli studii zahrnující nastudování rozhraní API a jeho porovnání se současným modulem mobilit v systému UHK.
V březnu 2021 pracovníci IT oddělení UHK v přímé spolupráci se zaměstnanci zahraničních kanceláří (rektorátu i všech fakult) vytvořili analýzu současného stavu a potřeb implementace EWP v rámci IS/STAG. Tato analýza blíže charakterizovala stav přípravy na UHK a umožnila vytvořit podklady pro sjednocení postupu s ostatními zapojenými školami projektu a následný harmonogram potřebných kroků při řešení projektu. Analýza byla rozdělena na jednotlivé oblasti implementace EWP - meziinstitucionální smlouvy, výběrová řízení, nominace výjezdového studenta, přijetí nominace příjezdového studenta, Learning Agreement, finanční smlouva, doba trvání výjezdu, Transcript of Records a napojení na MT+, OLS. Byl popsán současný stav v rámci IS/STAG na UHK a rovněž i cílový stav, kterého by mělo být dosaženo. Výsledky šetření jsou součástí grafického zpracování analýzy.Výstup splněn.  </t>
  </si>
  <si>
    <t xml:space="preserve">Zástupci UHK se účastnili několika jednání v rámci platforem - vzájemné sdílení zkušeností s dosavadní implementací digitalizace - překážky, příklady dobré praxe z pohledu managementu škol, tvorba komunikačního plánu přechodu na EWP uvnitř univerzit. Procházení materiálů zveřejňovaných ZČU - prezentace, zápisy z jednání, videozáznamy a další materiály. Výstup splněn. </t>
  </si>
  <si>
    <r>
      <t>Účast na 2 společných workshopech pro všechny zapojené platformy. V rámci platformy proběhla 2 setkání: 1. společný workshop – „Kick – off meeting“ proběhl formou on-line 23. 2. 2021, zúčastnily se zástupci napříč UHK (prorektoka pro zahraniční, IT pracovník, pracovnice zahraničních kanceláří rektorátu i fakult). Na setkání nám byly prezentovány cíle, výstupy a harmonogram jejich plnění, byla vysvětlena technická podstata EWP a postup prací při realizaci projektu. Proběhla diskuze nad společnými tématy. Byla zdůrazněna spolupráce nejen v rámci jednotlivých platforem, ale zejména mezi platformou IT pracovníků a pracovníků zahraničních kanceláří. Na UHK byla jednání mezi zahraniční kanceláří a IT pracovníkem opravdu in</t>
    </r>
    <r>
      <rPr>
        <sz val="10"/>
        <rFont val="Calibri"/>
        <family val="2"/>
        <charset val="238"/>
        <scheme val="minor"/>
      </rPr>
      <t>tenzivní - řešili jsme i úkoly související s projektem jako výběrová řízení či kontrolovali a úpravovali názvy partnerských VŠ ve STAGu</t>
    </r>
    <r>
      <rPr>
        <sz val="10"/>
        <color theme="1"/>
        <rFont val="Calibri"/>
        <family val="2"/>
        <charset val="238"/>
        <scheme val="minor"/>
      </rPr>
      <t>. 2. společný workshop proběhl 24. 11. 2021 v Hradci Králové ve spolupráci s d</t>
    </r>
    <r>
      <rPr>
        <sz val="10"/>
        <rFont val="Calibri"/>
        <family val="2"/>
        <charset val="238"/>
        <scheme val="minor"/>
      </rPr>
      <t>alším projektem CRP (Analýza potenciálu virtuálních mobilit a možností jejich rozvoje na vysokých školách)</t>
    </r>
    <r>
      <rPr>
        <sz val="10"/>
        <color theme="1"/>
        <rFont val="Calibri"/>
        <family val="2"/>
        <charset val="238"/>
        <scheme val="minor"/>
      </rPr>
      <t xml:space="preserve">, který koordinovala naše univerzita. Vzhledem k neočekávaně zpřísněným protiepidemickým opatřením proběhl tento závěrečný workshop kombinovanou formou - část účastníků se zúčastnila fyzicky, část on-line. Opět se účastnili všichni naši zástupci platforem, včetně všech fakultních koodinátorů. Na workshopu byly shrnuty výstupy a jejich plnění a rovněž byla představena grafická analýza potřeb úprav v evidenci rozdílných dat objektů mobilit u jednotlivých zapojených škol. Výstup splněn. </t>
    </r>
  </si>
  <si>
    <r>
      <t xml:space="preserve">Plnění výstupu v rámci IS/STAG na UHK je následující:
</t>
    </r>
    <r>
      <rPr>
        <b/>
        <sz val="10"/>
        <rFont val="Calibri"/>
        <family val="2"/>
        <charset val="238"/>
        <scheme val="minor"/>
      </rPr>
      <t>Aplikace pro správu výjezdů a příjezdů</t>
    </r>
    <r>
      <rPr>
        <sz val="10"/>
        <rFont val="Calibri"/>
        <family val="2"/>
        <charset val="238"/>
        <scheme val="minor"/>
      </rPr>
      <t xml:space="preserve"> jsou upraveny podle API z hlediska správy LA a aktuálně jsou testovány ve vývojové síti EWP. Připravují se pro vydání do provozní sítě EWP. Konkrétně v  rámci implementace LA API došlo k rozšíření databázových struktur. Služby byly integrovány do aplikací ECTS výjezdy a ECTS příjezdy v rámci IS/STAG. V aplikaci ECTS výjezdy došlo k přidání nových položek, kontrol a omezení přidávání/úprav předmětů LA. V aplikaci ECTS příjezdy bylo přidáno automatické ukládání dat LA z výjezdové instituce. Dále byla aplikace rozšířena o správu nahraných předmětů LA a možnost podepisování a komentování LA koordinátorem příjezdové instituce.  
</t>
    </r>
    <r>
      <rPr>
        <b/>
        <sz val="10"/>
        <rFont val="Calibri"/>
        <family val="2"/>
        <charset val="238"/>
        <scheme val="minor"/>
      </rPr>
      <t>Aplikace pro správu meziinstitucionálních smluv</t>
    </r>
    <r>
      <rPr>
        <sz val="10"/>
        <rFont val="Calibri"/>
        <family val="2"/>
        <charset val="238"/>
        <scheme val="minor"/>
      </rPr>
      <t xml:space="preserve"> je aktuálně upravována podle nové verze rozhraní.                                                                                                                                                                                                                       
Po dokončení jednotlivých aplikací ZČU připravilo školení formou videa, které jsme prostudovali: https://is-stag.zcu.cz/zakaznici/EWP/. Konkrétně pro nás ZČU po konzultacích připravila následující. Bylo implementováno API pro přijímání notifikací po změně dat v IIA. Byla vytvořena služba, která přijímá informace o tom, že na straně druhé instituce, která se účastní IIA, došlo ke změně, a následně umožní stáhnout aktualizovanou verzi dat IIA. Dále byla vytvořena služba pro odesílání těchto notifikací na základě změn dat v IIA. Také probíhá implementace API pro přijímání notifikací po schválení IIA. Jsou vytvářeny služby ve stejném rozsahu jako pro notifikace u změny dat v IIA.
Také probíhá implementace API Factsheet, které bude umožňovat za instituci zveřejnit obecné informace o mobilitách. Je vytvářena služba, která bude umožňovat stahování těchto dat z ostaních institucí (stejně jako u dat IIA). 
V rámci aktualizace těchto API došlo k rozšíření databázových struktur. Služby budou integrovány do aplikace ECTS výjezdy / Smlouvy. Jsou přidávány nové položky, je upravováno zobrazení a nahrávání podmínek smlouvy, zobrazení informací o schvalování a možnosti schválení IIA. Dále byla přidána možnost editace Factsheet a bude doděláno zobrazení informací z Factsheet dalších institucí.                                                                                                                        UHK dostupné změny průběžně testovala a připomínkovala. Výstup splněn. </t>
    </r>
  </si>
  <si>
    <t xml:space="preserve">
Díky společnému úsilí, komunikaci a sdílení dobré praxe se zapojeným školám dařilo postupovat v souladu s dodržením časového rámce stanoveného Evropskou komisí pro implementaci EWP. Nutno podotknout, že oproti původně plánovanému harmonogramu, který byl platný při plánování CRP na rok 2021, došlo ke změnám a posunu termínů ze strany EK, které bylo nutné při řešení projektu reflektovat. Každá ze zapojených vysokých škol měla odlišné dosavadní zkušenosti v realizaci EWP.
Díky koordinovanému přístupu umožněného realizací tohoto CRP se zapojeným školám za období řešení projektu dařilo plnit nutné kroky, které v budoucnu povedou k plné implementaci EWP. Míra realizace nových Application Programming Interface rozhraní EWP v rámci modulu Mobility je rozdílná napříč systémy zapojených škol a jejich možnostmi. Na základě využívaných systémů se v rámci projektu utvořily menší skupiny, které spolu navázaly užší spolupráci, a tak kromě společné komunikace na platformách spolu řešitelé projektu komunikovali a úzce spolupracovali v rámci těchto skupin napříč zapojenými školami. Díky řešenému projektu se zvýšila četnost komunikace a řešitelé zainteresovaní do procesu implementace EWP získali mnoho nových kontaktů. Za velmi důležitou a přínosnou považujeme také komunikaci a spolupráci mezi skupinou IT pracovníků a zaměstnanců zahraničních oddělení. Pro úspěšnou implementaci na VVŠ je právě synergická spolupráce těchto dvou skupin klíčová. Možnost spolupracovat v rámci celé České republiky, sdílet zkušenosti a vzájemně se inspirovat byla zcela zásadním přínosem tohoto projektu. Za důležitou a velmi přínosnou vnímáme rovněž navázanou spolupráci s DZS, ve které plánujeme i nadále pokračovat. Cíl splněn částčně, je potřeba pokračovat v navazujícím projektu. 
</t>
  </si>
  <si>
    <t>Školení související s implementací databází v úzké spolupráci se ZČU.</t>
  </si>
  <si>
    <t>Zákonné odvody v souladu s projektem (zdravotní pojištění, sociální pojištění, sociální fond a zákonné úrazové pojištění Kooperativa) - viz změna č. 1.</t>
  </si>
  <si>
    <t>Mzdy čerpány v souladu s návrhem projektu na: 
1) Aktivní účast v odborných diskusích, přípravu podkladů, zpracování výstupů, sdílení dobré praxe ve výši 106.992,- Kč (viz změna č. 1)
2) Interní školení pro klíčové osoby, přípravu podkladů, aktivní příspěvky, vedení diskusí, zpracování výstupů, sdílení dobré praxe ve výši 60 tis. Kč
3) Studii a analýzu stavu a potřeb EWP z hlediska IT ve výši 56 tis. Kč
4) Studii a analýzu současného stavu a potřeb EWP z hlediska procesního ve výši 42 tis. Kč
5) Migraci dat ze stávajícího prostředí do EWP IS/STAG ve výši 29 tis. Kč</t>
  </si>
  <si>
    <t>Implementace nových služeb do IS/STAG proběhla formou technického zhodnocení dlouhodobého nehmotného majetku, a to v úzké spolupráci se ZČU.</t>
  </si>
  <si>
    <t>Část nákladů ve výši 5.008,- Kč bylo v souladu s pravidly přesunuto z mezd do pojistného při zachování celkové výše osobních nákladů. Položka 2.3 je definovaná ve výši 33,8% mezd, tedy pouze ve výši sociálního a zdravotního pojištění. Sociální fond, který je možné do položky také zahrnout, v sazbě reflektován není.</t>
  </si>
  <si>
    <t>Přesun částky 5.008,- Kč z položky 2.1 do 2.3</t>
  </si>
  <si>
    <t>7. Interní školení pro cílovou skupinu - referentů studijních oddělení a pracovníků zahraničních kanceláří - celkem 3 školení, 1x pro pracovníky studijních oddělení, 2x pro referentky zahraničních kanceláří.</t>
  </si>
  <si>
    <t xml:space="preserve">ZČU zorganizovala a vedla 2 společné workshopy pro všechny zapojené platformy i za účasti pracovníků Univerzity Palackého v Olomouci. V rámci platformy proběhla 2 setkání: 1. společný workshop – „Kick – off meeting“ proběhl formou on-line 23. 2. 2021, zúčastnilo se celkem 92 osob ze všech zapojených VVŠ. Byly prezentovány cíle, výstupy a harmonogram jejich plnění, byla vysvětlena technická podstata EWP a postup prací při realizaci projektu. Byla zdůrazněna spolupráce nejen v rámci jednotlivých platforem, ale zejména mezi platformou IT pracovníků a pracovníků zahraničních kanceláří. Proběhla diskuze nad společnými tématy. 2. společný workshop proběhl 24. 11. 2021 v Hradci Králové ve spolupráci s Univerzitou Hradec Králové a jí řešeným CRP. Vzhledem k neočekávaně zpřísněným protiepidemickým opatřením proběhl tento závěrečný workshop kombinovanou formou - část účastníků se zúčastnila fyzicky (33 osob), pro ostatní byl zřízen on-line přenos (46 osob). Na workshopu byly shrnuty výstupy a jejich plnění a rovněž byla představena grafická analýza potřeb úprav v evidenci rozdílných dat objektů mobilit u jednotlivých zapojených škol. Výstup splněn. 
</t>
  </si>
  <si>
    <t xml:space="preserve">5. Dva společné workshopy pro všechny zapojené platformy-2x </t>
  </si>
  <si>
    <t xml:space="preserve">ZČU zajistila zřízení komunikační platformy pracovníků zahraničních kanceláří (koordinátorů) na MS Teams. Zveřejňovala zde všechny dostupné informace, materiály, prezentace, zápisy z jednání, videozáznamy atd. Zaměstnanci ZO UP se aktivně zúčastňovali na jednáních zástupců zahraničních oddělení a na zpracování procesů při administraci IIA a LA. ZO RUP koordinovalo připomínkování procesů administrace IIA a LA na všech fakultách UP a přípravu Komunikačního plánu. Komunikační platformy a jednotlivých setkání pracovníků zahraničních kanceláří (koordinátorů) na MS Teams se účastnili pravidelně pracovníci ZO RUP a pracovníci ZO jednotlivých fakult zapojených do projektu. Zároveň probíhalo sdílení informací v pracovní skupině CRP 2021 EWP na platformě MS Teams. Výstup splněn. </t>
  </si>
  <si>
    <t xml:space="preserve">ZČU zajistila zřízení komunikační platformy prorektorů s gescí internacionalizace na MS Teams. Zástupce Univerzity Palackého v Olomouci (Vedoucí ZO RUP) se jednání v rámci platforem účastnil v roli prezentujícího na oficiálních setkáních. Na komunikační platformě koordinující univerzita zveřejňovala všechny dostupné informace.Výstup splněn. 
</t>
  </si>
  <si>
    <t xml:space="preserve">ZČU zajistila zřízení komunikační platformy IT pracovníků na MS Teams. Zástupci Univerzity Palackého v Olomouci (účast 3 IT pracovníků CVT) se jednání v rámci platforem účastnili v roli prezentujících. Koordinující univerzita  zde zveřejňovala všechny dostupné informace, materiály, prezentace, zápisy z jednání, videozáznamy atd. Výstup splněn. </t>
  </si>
  <si>
    <t xml:space="preserve">Na počátku roku vývojáři IS/STAG provedli studii zahrnující nastudování rozhraní API a jeho porovnání se současným modulem mobilit v systémech zapojených škol. V březnu 2021 pracovníci IT oddělení v přímé spolupráci se zaměstnanci zahraničních kanceláří vytvořili analýzu současného stavu a potřeb implementace EWP v rámci IS/STAG. Tato analýza blíže charakterizovala stav přípravy na zapojených školách a umožnila vytvořit podklady pro sjednocení postupu a následný harmonogram potřebných kroků při řešení projektu. Analýza byla rozdělena na jednotlivé oblasti implementace EWP - meziinstitucionální smlouvy, výběrová řízení, nominace výjezdového studenta, přijetí nominace příjezdového studenta, Learning Agreement, finanční smlouva, doba trvání výjezdu, Transcript of Records a napojení na MT+, OLS. Byl popsán současný stav v rámci IS/STAG na UP a rovněž i cílový stav, kterého by mělo být dosaženo. Na zpracování analýzy se podílelo CVT UP, Zahraniční oddělení RUP a zahraniční oddělení fakult. Výsledky byly předány koordinátorovi projektu v květnu 2021 a jsou součástí souhrnného grafického zpracování analýzy za zapojené instituce. Ve spolupráci s CVT UP probíhala implementace dílčích požadavků na implementaci EWP nástrojů v IS/STAG v oblasti ECTS Výjezdy (dílčí nastavení výběrových řízení), Smlouvy (nastavení vzorové smlouvy UP). Probíhala interní komunikace ohledně rozdělení kompetencí a nastavení mechanismu pro podpisy IIA v podobě on-line setkání. Byl zajištěn podpis Erasmus without paper 2.0 EWP - Collaboration Agreement determining the terms of use of the EWP electronic network and associated APls. Výstup splněn. </t>
  </si>
  <si>
    <t>1. Analýza současného stavu implementace Erasmus Without Paper (EWP) na UP a studie rozhraní Application Programming Interface (API) - 1x</t>
  </si>
  <si>
    <t xml:space="preserve">
Díky společnému úsilí, komunikaci a sdílení dobré praxe se zapojeným školám dařilo postupovat v souladu s dodržením časového rámce stanoveného Evropskou komisí pro implementaci EWP. Nutno podotknout, že oproti původně plánovanému harmonogramu, který byl platný při plánování CRP na rok 2021, došlo ke změnám a posunu termínů ze strany EK, které bylo nutné při řešení projektu reflektovat. Každá ze zapojených vysokých škol měla odlišné dosavadní zkušenosti v realizaci EWP.
 Díky koordinovanému přístupu umožněného realizací tohoto CRP se zapojeným školám za období řešení projektu dařilo plnit nutné kroky, které v budoucnu povedou k plné implementaci EWP. Míra realizace nových Application Programming Interface rozhraní EWP v rámci modulu Mobility je rozdílná napříč systémy zapojených škol a jejich možnostmi. Na základě využívaných systémů se v rámci projektu utvořily menší skupiny, které spolu navázaly užší spolupráci, a tak kromě společné komunikace na platformách spolu řešitelé projektu komunikovali a úzce spolupracovali v rámci těchto skupin napříč zapojenými školami. Díky řešenému projektu se zvýšila četnost komunikace a řešitelé zainteresovaní do procesu implementace EWP získali mnoho nových kontaktů. Za velmi důležitou a přínosnou považujeme také komunikaci a spolupráci mezi skupinou IT pracovníků a zaměstnanců zahraničních škol. Pro úspěšnou implementaci na VVŠ je právě synergická spolupráce těchto dvou skupin klíčová. Možnost spolupracovat v rámci celé České republiky, sdílet zkušenosti a vzájemně se inspirovat byla zcela zásadním přínosem tohoto projektu. Za důležitou a velmi přínosnou vnímáme rovněž navázanou spolupráci s DZS, ve které plánujeme i nadále pokračovat. Cíl byl splněn částečně, je potřeba pokračovat v navazujícím projektu. 
</t>
  </si>
  <si>
    <t>yvona.vyhnankova@upol.cz</t>
  </si>
  <si>
    <t>dalibor.mikulas@upol.cz</t>
  </si>
  <si>
    <t>Křížkovského 511/8, 779 00 Olomouc / www.upol.cz</t>
  </si>
  <si>
    <t>Univerzita Palackého v Olomouci</t>
  </si>
  <si>
    <t>Mgr. Yvona Vyhnánková</t>
  </si>
  <si>
    <t>PhDr. Dalibor Mikuláš, PhD.</t>
  </si>
  <si>
    <t>Cestovní náhrady - pracovní cesty za účelem školení pracovníků na ISOIS</t>
  </si>
  <si>
    <t>Služby - externí programátorské práce za účelem vývoje a aktualizace jednotlivých Application Programming interface v konektoru umožňujícího připojení do sítě Erasmus Without Paper</t>
  </si>
  <si>
    <t>Odvody pojistného - dle zákona a platných nařízení</t>
  </si>
  <si>
    <t>Mzdy (včetně pohyblivých složek) - mzdy a odměny z projektu dle plánu a to za nadstandardní práci nad rámec běžných pracovních povinností (např. příprava a sběr dat, vypracování analýz, Realizace nových API,  implementace nových systémů EWP, příprava zprávy, zhodnocení, atd.)</t>
  </si>
  <si>
    <t>Na Masarykově univerzitě probíhalo školení cílových skupin průběžně a intenzivně v závislosti na rozpracovanosti implementace jednotlivých API. Nejdříve se jednalo o agendu Learning agreement, jež byla diskutována převážně v první polovině roku, následovaná Interinstitutional agreement. Došlo k zaškolení administrátorů a zainteresovaných osob (např. projektoví manažeři) na Centru zahraniční spolupráce Masarykovy univerizity, rovněž ke školení pracovníků International Relationals office na faktultách a 2x ke školení oborových koordinátorů na faktultách. Tim jsme defacto pokryly všechny interní uživatele informačního systému ISOIS na Masarykově univerzitě. Výstup splněn.</t>
  </si>
  <si>
    <t>Interní školení pro cílovou skupinu – minimálně 4  .</t>
  </si>
  <si>
    <t>API pro agendu Learning Agreement i Interinstitutional agreement byly na SLU a VŠTE implementovány včetně aktualizace šablon. Obě instituce byly zaškoleny za pomoci připraveného podrobného manuálu, na základě individuální podpory i osobního školení, které proběhlo v Opavě v prostorách SLU 16. 12. 2021. Oběma institucím byla uvolněna nejdříve předprodukční verze, následovaná "ostrou" verzí. Výstup splněn.</t>
  </si>
  <si>
    <t>Implementace nových systémů EWP – ISOIS (3)– pro Vysoká škola technická a ekonomická (VŠTE) v Českých Budějovicích a Slezská univerzita (SLU) v Opavě, Masarykova univerzita</t>
  </si>
  <si>
    <t>API pro agendu Learning Agreement i Interinstitutional agreement byly implementovány včetně aktualizace šablon. Jsou v produkční verzi a prošly rozsáhlým testováním. V jeho průběhu došlo k odstranění chyb, téměř výhradně ale u protistran, či došlo k vyjasnění sporných bodů a následné dohodě. Reálné využití, hlavně v oblasti IIA ovlivňuje připravenost a ochota partnerských univerzit, která je, vzhledem k okolnostem, kdy došlo k prodloužení platnosti stávajícíh smluv, nízká. Historicky došlo k úpravám na straně aplikace vyvolaným aktualizací příslušných API. Agenda Trancsript of Records byla zpracována na úrovni serverové části, po níž bude následovat napojení na EWP.Výstup splněn.</t>
  </si>
  <si>
    <t>Realizace nových API rozhraní EWP v rámci modulu Mobility ISOIS</t>
  </si>
  <si>
    <t>V rámci platformy proběhla 2 setkání: 1. společný workshop – „Kick – off meeting“ proběhl formou on-line 23. 2. 2021, za MU univerzitu se zúčastnil IT manager (Ing. Martin Jaroš) a projetová manažerka, která se stará o digitalizovanou agendu (Ing. Nikola Maráková). Byly prezentovány cíle, výstupy a harmonogram jejich plnění, byla vysvětlena technická podstata EWP a postup prací při realizaci projektu. Byla zdůrazněna spolupráce nejen v rámci jednotlivých platforem, ale zejména mezi platformou IT pracovníků a pracovníků zahraničních kanceláří. Proběhla diskuze nad společnými tématy. 2. společný workshop proběhl 24. 11. 2021 v Hradci Králové ve spolupráci s Univerzitou Hradec Králové a jí řešeným CRP. Vzhledem k neočekávaně zpřísněným protiepidemickým opatřením se zúčastnila osobně jen projektová manažerka Ing. Nikola Maráková. Na workshopu byly shrnuty výstupy a jejich plnění a rovněž byla představena grafická analýza potřeb úprav v evidenci rozdílných dat objektů mobilit u jednotlivých zapojených škol. Výstup splněn.</t>
  </si>
  <si>
    <t>Pasivní i aktivní účast projektové manažerky, která se stará o digitalizovanou agendu (Ing. Nikola Maráková) a vedoucí oddělení pro strategii a mezinárodní marketing (Ing. Violeta Osouchová) na proběhnuvších online schůzkách a jednáních. Zapojení do týmů v rámci aplikace MS Teams. Výstup splněn.</t>
  </si>
  <si>
    <t>Pasivní i aktivní účast Prorektora pro internacionalizaci (doc. PhDr. Břetislav Dančák, Ph.D.) na proběhnuvších online schůzkách a jednáních. Zapojení do týmů v rámci aplikace MS Teams. Výstup splněn.</t>
  </si>
  <si>
    <t>Pasivní i aktivní účast IT managera (Ing. Martin Jaroš) a hlavního vývojáře ISOIS (Ing. Jiří Petrželka) na proběhnuvších online schůzkách a jednáních. Zapojení do týmů v rámci aplikace MS Teams.Výstup splněn.</t>
  </si>
  <si>
    <t>Tým lidí složený z IT managera (Ing. Martin Jaroš), projektové manažerky, která se stará o digitalizovanou agendu (Ing. Nikola Maráková), a hlavního vývojáře IS ISOIS (Ing. Jiří Petrželka), provedli analýzu skutečného stavu – došlo k hodnocení současných procesů, jejich technického zpracování v informačním systému a to jak na úrovni uživatelské přívětivosti, tak i ve smyslu časové náročnosti. Následovala analýza potřeb, hlavně s členy mobilitního týmu pod vedením Mgr. Martina Vaška, kteří se systémem ISOIS pracují ve smyslu administrace mobilit. Po nastudování rozhraní jednotlivých API byl výsledkem návrh řešení z technického, procesního i uživatelského hlediska obsahující změny vyvolané implementací příslušných API. Výstup splněn.</t>
  </si>
  <si>
    <t xml:space="preserve">Analýza současného stavu implementace Erasmus Without Paper  (EWP) na MU a studie rozhraní Application Programming Interface (API) </t>
  </si>
  <si>
    <t xml:space="preserve">
Díky společnému úsilí, komunikaci a sdílení dobré praxe se zapojeným školám dařilo postupovat v souladu s dodržením časového rámce stanoveného Evropskou komisí pro implementaci EWP. Nutno podotknout, že oproti původně plánovanému harmonogramu, který byl platný při plánování CRP na rok 2021, došlo ke změnám a posunu termínů ze strany EK, které bylo nutné při řešení projektu reflektovat. Každá ze zapojených vysokých škol měla odlišné dosavadní zkušenosti v realizaci EWP.
 Díky koordinovanému přístupu umožněného realizací tohoto CRP se zapojeným školám za období řešení projektu dařilo plnit nutné kroky, které v budoucnu povedou k plné implementaci EWP. Míra realizace nových Application Programming Interface rozhraní EWP v rámci modulu Mobility je rozdílná napříč systémy zapojených škol a jejich možnostmi. Na základě využívaných systémů se v rámci projektu utvořily menší skupiny, které spolu navázaly užší spolupráci, a tak kromě společné komunikace na platformách spolu řešitelé projektu komunikovali a úzce spolupracovali v rámci těchto skupin napříč zapojenými školami. Díky řešenému projektu se zvýšila četnost komunikace a řešitelé zainteresovaní do procesu implementace EWP získali mnoho nových kontaktů. Za velmi důležitou a přínosnou považujeme také komunikaci a spolupráci mezi skupinou IT pracovníků a zaměstnanců zahraničních škol. Pro úspěšnou implementaci na VVŠ je právě synergická spolupráce těchto dvou skupin klíčová. Možnost spolupracovat v rámci celé České republiky, sdílet zkušenosti a vzájemně se inspirovat byla zcela zásadním přínosem tohoto projektu. Za důležitou a velmi přínosnou vnímáme rovněž navázanou spolupráci s DZS, ve které plánujeme i nadále pokračovat. Cíl splněn částečně, budeme dále pokračovat v navazujícím projektu. 
</t>
  </si>
  <si>
    <t>jaros@czs.muni.cz</t>
  </si>
  <si>
    <t>prorektor.int@muni.cz</t>
  </si>
  <si>
    <t>549 49 4504</t>
  </si>
  <si>
    <t>549 49 1045</t>
  </si>
  <si>
    <t>Komenského nám 2 / www.muni.cz</t>
  </si>
  <si>
    <t>Masarykova univerzita</t>
  </si>
  <si>
    <t>Ing. Martin Jaroš</t>
  </si>
  <si>
    <t>doc. PhDr. Břetislav Dančák</t>
  </si>
  <si>
    <t>Prostředky na služby a náklady nevýrobní byly čerpány dle návrhu projektu ve výši 20 tic. Kč na školení související s implementací nových služeb do IS/STAG. Školení bylo realizováno formou videonávodů.</t>
  </si>
  <si>
    <t>Zákonné odvody z 2.1 33,8%</t>
  </si>
  <si>
    <t>Mzdy vyčerpány v plné výši dle návrhu rozpočtu na: účast v odborných diskuzích a zpracování výstupů, sdílení dobré praxe, interní školení pro klíčové osoby, studie a analýza potřeb EWP, analýza současného stavu, aj.</t>
  </si>
  <si>
    <t>Prostředky na dlouhodobý nehmotný majetek byly čerpány dle návrhu projektu v plné výši 80 tis. Kč na implementaci nových služeb do IS/STAG.</t>
  </si>
  <si>
    <t>Centrum mezinárodní spolupráce OU pravidelně zařazovalo informace o průběhu řešení projektu do programu kolegií prorektorky s proděkany pro zahraniční spolupráci a do metodických setkání pro fakultní koordinátory.
Interní školení fakultních koordinátorů k novým funkcionalitám EWP proběhlo dne 2.9.2021 a zaměřilo se především na vkládání dat pro meziinstitucionální smlouvy. Současně byl zřízen v rámci pracovního týmu v MS Teams kanál pro EWP a IS STAG, kde lze sdílet zkušenosti či reportovat požadavky na úpravu systému. Probíhá také individuální tutoring formou telefonických či e-mailových konzultací. Koordinátoři mají k dispozici připravené videonávody.
Výstup byl splněn.</t>
  </si>
  <si>
    <t>7) Interní školení pro cílovou skupinu koordinátorů na úrovni Centra mezinárodní spolupráce</t>
  </si>
  <si>
    <r>
      <t xml:space="preserve">Plnění výstupu v rámci IS/STAG na ZČu a partnerských školách včetně OU je následující:
</t>
    </r>
    <r>
      <rPr>
        <b/>
        <sz val="10"/>
        <color theme="1"/>
        <rFont val="Calibri"/>
        <family val="2"/>
        <charset val="238"/>
        <scheme val="minor"/>
      </rPr>
      <t xml:space="preserve">Aplikace pro správu výjezdů a příjezdů </t>
    </r>
    <r>
      <rPr>
        <sz val="10"/>
        <color theme="1"/>
        <rFont val="Calibri"/>
        <family val="2"/>
        <charset val="238"/>
        <scheme val="minor"/>
      </rPr>
      <t xml:space="preserve">jsou upraveny podle API z hlediska správy Learning Agreement (LA) a aktuálně jsou testovány ve vývojové síti EWP. Připravují se pro vydání do provozní sítě EWP. Konkrétně v  rámci implementace LA API došlo k rozšíření databázových struktur. Služby byly integrovány do aplikací ECTS výjezdy a ECTS příjezdy v rámci IS/STAG. V aplikaci ECTS výjezdy došlo k přidání nových položek, kontrol a omezení přidávání/úprav předmětů LA. V aplikaci ECTS příjezdy bylo přidáno automatické ukládání dat LA z výjezdové instituce. Dále byla aplikace rozšířena o správu nahraných předmětů LA a možnost podepisování a komentování LA koordinátorem příjezdové instituce.  
</t>
    </r>
    <r>
      <rPr>
        <b/>
        <sz val="10"/>
        <color theme="1"/>
        <rFont val="Calibri"/>
        <family val="2"/>
        <charset val="238"/>
        <scheme val="minor"/>
      </rPr>
      <t>Aplikace pro správu meziinstitucionálních smluv</t>
    </r>
    <r>
      <rPr>
        <sz val="10"/>
        <color theme="1"/>
        <rFont val="Calibri"/>
        <family val="2"/>
        <charset val="238"/>
        <scheme val="minor"/>
      </rPr>
      <t xml:space="preserve"> (IIA) je aktuálně upravována podle nové verze rozhraní.
Po dokončení jednotlivých aplikací bylo  připravováno školení formou videa, které je dostupné zde: https://is-stag.zcu.cz/zakaznici/EWP/. Konkrétně bylo implementováno API pro přijímání notifikací po změně dat v IIA. Byla vytvořena služba, která přijímá informace o tom, že na straně druhé instituce, která se účastní IIA, došlo ke změně, a následně umožní stáhnout aktualizovanou verzi dat IIA. Dále byla vytvořena služba pro odesílání těchto notifikací na záladě změn dat v IIA. Také probíhá implementace API pro přijímání notifikací po schválení IIA. Jsou vytvářeny služby ve stejném rozsahu jako pro notifikace u změny dat v IIA.
Také probíhá implementace API Factsheet, které bude umožňovat za instituci zveřejnit obecné informace o mobilitách. Je vytvářena služba, která bude umožňovat stahování těchto dat z ostaních institucí (stejně jako u dat IIA). 
V rámci aktualizace těchto API došlo k rozšíření databázových struktur. Služby budou integrovány do aplikace ECTS výjezdy / Smlouvy. Jsou přidávány nové položky, je upravováno zobrazení a nahrávání podmínek smlouvy, zobrazení informací o schvalování a možnosti schválení IIA. Dále byla přidána možnost editace Factsheet a bude doděláno zobrazení informací z Factsheet dalších institucí. 
Výstup byl splněn.</t>
    </r>
  </si>
  <si>
    <t>6) Implementace nových systémů EWP - IS/STAG</t>
  </si>
  <si>
    <t>Koordinující ZČU zorganizovala a vedla 2 společné workshopy pro všechny zapojené platformy. V rámci platformy proběhla 2 setkání: 1. společný workshop – „Kick – off meeting“ proběhl formou on-line 23. 2. 2021, zúčastnilo se celkem 92 osob ze všech zapojených VVŠ. Byly prezentovány cíle, výstupy a harmonogram jejich plnění, byla vysvětlena technická podstata EWP a postup prací při realizaci projektu. Byla zdůrazněna spolupráce nejen v rámci jednotlivých platforem, ale zejména mezi platformou IT pracovníků a pracovníků zahraničních kanceláří. Proběhla diskuze nad společnými tématy. 2. společný workshop proběhl 24. 11. 2021 v Hradci Králové ve spolupráci s Univerzitou Hradec Králové a jí řešeným projektem CRP. Vzhledem k neočekávaně zpřísněným protiepidemickým opatřením proběhl tento závěrečný workshop kombinovanou formou - část účastníků se zúčastnila fyzicky (33 osob), pro ostatní byl zřízen on-line přenos (46 osob). Na workshopu byly shrnuty výstupy a jejich plnění a rovněž byla představena grafická analýza potřeb úprav v evidenci rozdílných dat objektů mobilit u jednotlivých zapojených škol. Zástupci OU se účastnili obou workshopů.
Výstup byl splněn.</t>
  </si>
  <si>
    <t>5) Dva společné workshopy pro všechny zapojené platformy</t>
  </si>
  <si>
    <t>Koordinující ZČU zajistila zřízení komunikační platformy pracovníků zahraničních kanceláří (koordinátorů) na MS Teams. Zveřejňovala zde všechny dostupné informace, materiály, prezentace, zápisy z jednání, videozáznamy atd. Zástupci Centra mezinárodní spolupráce OU se aktivně účastnili jednání platformy. 
Výstup byl splněn.</t>
  </si>
  <si>
    <t>4) Komunikační platforma pracovníků zahraničních kanceláří</t>
  </si>
  <si>
    <t>Koordinující ZČU zajistila zřízení komunikační platformy prorektorů s gescí internacionalizace na MS Teams. Zveřejňovala zde všechny dostupné informace, materiály, prezentace, zápisy z jednání, videozáznamy atd. Za OU se jednání platformy aktivně účastnila prorektorka pro mezinárodní vztahy.
Výstup byl splněn.</t>
  </si>
  <si>
    <t>3) Komunikační platforma prorektorů s gescí internacionalizace</t>
  </si>
  <si>
    <t>Koordinující ZČU zajistila zřízení komunikační platformy IT pracovníků na MS Teams. Zveřejňovala zde všechny dostupné informace, materiály, prezentace, zápisy z jednání, videozáznamy atd. Zástupci CIT OU se jednání v rámci platforem aktivně účastnili.
Výstup byl splněn.</t>
  </si>
  <si>
    <t>2) Komunikační platforma IT pracovníků</t>
  </si>
  <si>
    <t>Na počátku roku vývojáři IS/STAG provedli studii zahrnující nastudování rozhraní API a jeho porovnání se současným modulem mobilit v systémech zapojených škol.
V březnu 2021 vytvořili pracovníci Centra mezinárodní spolupráce v přímé spolupráci s pracovníky Centra informačních technologií analýzu současného stavu a potřeb implementace EWP v rámci IS/STAG. Tato analýza blíže charakterizovala stav přípravy na zapojených školách a umožnila vytvořit podklady pro sjednocení postupu a následný harmonogram potřebných kroků při řešení projektu. Analýza byla rozdělena na jednotlivé oblasti implementace EWP - meziinstitucionální smlouvy, výběrová řízení, nominace výjezdového studenta, přijetí nominace příjezdového studenta, Learning Agreement, finanční smlouva, doba trvání výjezdu, Transcript of Records a napojení na MT+, OLS. Byl popsán současný stav v rámci IS/STAG na OU a rovněž i cílový stav, kterého by mělo být dosaženo. 
Výstup byl splněn.</t>
  </si>
  <si>
    <t>1) Analýza současného stavu implementace Erasmus Without Paper (EWP) na OU a studie rozhraní Application Programming Interface (API)</t>
  </si>
  <si>
    <t xml:space="preserve">
Díky společnému úsilí, komunikaci a sdílení dobré praxe se zapojeným školám dařilo postupovat v souladu s dodržením časového rámce stanoveného Evropskou komisí pro implementaci EWP. Nutno podotknout, že oproti původně plánovanému harmonogramu, který byl platný při plánování CRP na rok 2021, došlo ke změnám a posunu termínů ze strany EK, které bylo nutné při řešení projektu reflektovat. Každá ze zapojených vysokých škol měla odlišné dosavadní zkušenosti v realizaci EWP.
 Díky koordinovanému přístupu umožněného realizací tohoto CRP se zapojeným školám za období řešení projektu dařilo plnit nutné kroky, které v budoucnu povedou k plné implementaci EWP. Míra realizace nových Application Programming Interface rozhraní EWP v rámci modulu Mobility je rozdílná napříč systémy zapojených škol a jejich možnostmi. Na základě využívaných systémů se v rámci projektu utvořily menší skupiny, které spolu navázaly užší spolupráci, a tak kromě společné komunikace na platformách spolu řešitelé projektu komunikovali a úzce spolupracovali v rámci těchto skupin napříč zapojenými školami. Díky řešenému projektu se zvýšila četnost komunikace a řešitelé zainteresovaní do procesu implementace EWP získali mnoho nových kontaktů. Za velmi důležitou a přínosnou považujeme také komunikaci a spolupráci mezi skupinou IT pracovníků a zaměstnanců zahraničních škol. Pro úspěšnou implementaci na VVŠ je právě synergická spolupráce těchto dvou skupin klíčová. Možnost spolupracovat v rámci celé České republiky, sdílet zkušenosti a vzájemně se inspirovat byla zcela zásadním přínosem tohoto projektu. Za důležitou a velmi přínosnou vnímáme rovněž navázanou spolupráci s DZS, ve které plánujeme i nadále pokračovat. Cíl splněn částečně, budeme pokračovat v navazujícím projektu. 
</t>
  </si>
  <si>
    <t>monika.smidlova@osu.cz</t>
  </si>
  <si>
    <t>kamila.danihelkova@osu.cz</t>
  </si>
  <si>
    <t>553 46 1076</t>
  </si>
  <si>
    <t>553 46 1007</t>
  </si>
  <si>
    <t>www.osu.cz</t>
  </si>
  <si>
    <t>Ostravská univerzita</t>
  </si>
  <si>
    <t>Mgr. Monika Šmídlová</t>
  </si>
  <si>
    <t>Mgr. Kamila Danihelková</t>
  </si>
  <si>
    <r>
      <t>Podle nového zákona nebylo možné čerpat částku jako investici jelikož nedosahovala hodnoty 80 tis. která je pro investici minimální. Prostředky byly určeny na implementaci úprav modulu Mobility IS/STAG - 38 tis</t>
    </r>
    <r>
      <rPr>
        <b/>
        <sz val="10"/>
        <rFont val="Calibri"/>
        <family val="2"/>
        <charset val="238"/>
        <scheme val="minor"/>
      </rPr>
      <t xml:space="preserve">. </t>
    </r>
    <r>
      <rPr>
        <sz val="10"/>
        <rFont val="Calibri"/>
        <family val="2"/>
        <charset val="238"/>
        <scheme val="minor"/>
      </rPr>
      <t>bylo uhrazeno v rámci položky 2.5 - Služby a náklady nevýrobní. Zbytek částky byl uhrazen z vlastních zdrojů. Celá poskytnutá částka ve výši 80 tis. byla vrácena.</t>
    </r>
  </si>
  <si>
    <t>Přesun částky 16 tis. Kč z položky 2.4 Materiální náklady do položky 2.5 Služby a náklady nevýrobní</t>
  </si>
  <si>
    <t xml:space="preserve">
Díky společnému úsilí, komunikaci a sdílení dobré praxe se zapojeným školám dařilo postupovat v souladu s dodržením časového rámce stanoveného Evropskou komisí pro implementaci EWP. Nutno podotknout, že oproti původně plánovanému harmonogramu, který byl platný při plánování CRP na rok 2021, došlo ke změnám a posunu termínů ze strany EK, které bylo nutné při řešení projektu reflektovat. Každá ze zapojených vysokých škol měla odlišné dosavadní zkušenosti v realizaci EWP.
 Díky koordinovanému přístupu umožněného realizací tohoto CRP se zapojeným školám za období řešení projektu dařilo plnit nutné kroky, které v budoucnu povedou k plné implementaci EWP. Míra realizace nových Application Programming Interface rozhraní EWP v rámci modulu Mobility je rozdílná napříč systémy zapojených škol a jejich možnostmi. Na základě využívaných systémů se v rámci projektu utvořily menší skupiny, které spolu navázaly užší spolupráci, a tak kromě společné komunikace na platformách spolu řešitelé projektu komunikovali a úzce spolupracovali v rámci těchto skupin napříč zapojenými školami. Díky řešenému projektu se zvýšila četnost komunikace a řešitelé zainteresovaní do procesu implementace EWP získali mnoho nových kontaktů. Za velmi důležitou a přínosnou považujeme také komunikaci a spolupráci mezi skupinou IT pracovníků a zaměstnanců zahraničních škol. Pro úspěšnou implementaci na VVŠ je právě synergická spolupráce těchto dvou skupin klíčová. Možnost spolupracovat v rámci celé České republiky, sdílet zkušenosti a vzájemně se inspirovat byla zcela zásadním přínosem tohoto projektu. Za důležitou a velmi přínosnou vnímáme rovněž navázanou spolupráci s DZS, ve které plánujeme i nadále pokračovat. Cíl splněn částečně, budeme okračovat v navazujícím projektu.
</t>
  </si>
  <si>
    <t>Mzdy v souladu s návrhem projektu na: studii a analýzu rozhraní API  xy Kč/                 Vývoj databází, její údržba, proškolení uživatelů 1. stupně                                           Interní školení pro zaměstnance VUT</t>
  </si>
  <si>
    <t xml:space="preserve">Bylo pořízeno Souborové úložiště pro EWP. </t>
  </si>
  <si>
    <t xml:space="preserve">1.2. </t>
  </si>
  <si>
    <t>Plán na rok 2022.</t>
  </si>
  <si>
    <t xml:space="preserve">Na VUT proběhly následující školení a workshopy pro zaměstnance:                                                                                                 26.03.2021 - školení zaměstnanců OZV ze strany IS VUT týkající se nových aplikací v Apollo (2 osoby)                                                                                                                                                                                           15.04.2021 - školení pro fakultní referentky a zahraniční proděkany všech F/S VUT - ukázka nových (29 osob)              25.08.2021 - školení nových modulů a testovací spuštění VŘ a nominací na FAST VUT (2 osoby)                                                  11. - 12. 10.2021 - předvedení postupu ve vývoji a školení na výjezdním zasedání se zahraničními referentkami a proděkany (23 osob)                                                                                                                                                                             09.12.2021 - školní fakultních referentek a prodkěnanů všech součástí F/S po zapracování změn po testování (29 osob). Výstup splněn. </t>
  </si>
  <si>
    <t>Interní školení pro cílovou skupinu - zaměstnanců 5x</t>
  </si>
  <si>
    <t xml:space="preserve">Byl vytvořen nový modul pro Evidenci zahraničních partnerů v rámci internacionalizace v IS VUT Apollo. Zde lze spravovat stávající i nové smlouvy, porovnávat změny a přijímat nové navrhy na smlouvy přes API EWP. Výstup splněn. </t>
  </si>
  <si>
    <t>Implementace nového systému EWP pro IS VUT.</t>
  </si>
  <si>
    <t xml:space="preserve">Byl naprogramován server pro komunikaci v rámci sítě EWP. Napimplementovali jsme tyto API: Discovery Manifest API v.5.0.0, Echo APIv. 2.0.1, Interinstitutional Agreements API v.6.0.1, Interinstitutional Agreement CNR API v.2.0.3, Interinstitutional Agreements Approval API v.1.0.0, Interinstitutional Agreement Approval CNR API v.1.0.0. Server je spuštěn ve vývojové síti EWP. Provádíme testování vůči České zemědělské univerzitě v Praze. Dále byl naprogramován automatický server pro načítání katalogu EWP. Výstup splněn. </t>
  </si>
  <si>
    <t>Realizace nových API rozhraní EWP v rámci modulu Apollo IS VUT</t>
  </si>
  <si>
    <t xml:space="preserve">VUT se účastnilo 2 společných workshopů, které organizovala ZČU. V rámci platformy proběhla 2 setkání: 1. společný workshop – „Kick – off meeting“ proběhl formou on-line 23. 2. 2021. Během setkání probíhala diskuze nad společnými tématy a VUT se aktivně účastnilo. 2. společný workshop proběhl 24. 11. 2021 v Hradci Králové ve spolupráci s Univerzitou Hradec Králové a jí řešeným CRP. Za VUT se účastnili zaměstnanci zahraniční kanceláře a workshop navšítivili fyzikcy. Na workshopu byly shrnuty výstupy a jejich plnění a rovněž byla představena grafická analýza potřeb úprav v evidenci rozdílných dat objektů mobilit u jednotlivých zapojených škol. Výstup splněn. </t>
  </si>
  <si>
    <t xml:space="preserve">VUT se prostřednictvím zaměstnanců zahraniční kanceláře VUT účastnilo všech setkání v prostředí MS Teams. Zaměstnanci byli účastni na všech setkáních a aktivně kladli dotazy a komunikovali průběžné plnění projektu. Výstup splněn. </t>
  </si>
  <si>
    <t xml:space="preserve">VUT na setkáních komunikační platformy prorektorů pro internacionalizaci v prostředí MS Teams zastupoval prorektor pro zahraniční vztahy VUT. Pan prorektor se aktivně účastnil všech setkání. Výstup splněn. </t>
  </si>
  <si>
    <t xml:space="preserve">VUT se prostřednictvím svých zaměstnanců z odboru IT účastnilo setkánávání IT pracovníků na MS Teams. Zaměstnanci byli účastni na všech setkáních a aktivně kladli dotazy a komunikovali průběžné plnění projektu. Výstup splněn. </t>
  </si>
  <si>
    <t xml:space="preserve">Na počátku roku vývojáři Apollo provedli studii zahrnující nastudování rozhraní API a jeho porovnání se současným stavem modulů, které používá systém Apollo nyní. 
V březnu 2021 pracovníci IT oddělení v přímé spolupráci se zaměstnanci zahraničních kanceláří vytvořili analýzu současného stavu a potřeb implementace EWP v rámci systému Apollo. Tato analýza blíže charakterizovala stav přípravy na zapojených školách a umožnila vytvořit podklady pro sjednocení postupu a následný harmonogram potřebných kroků při řešení projektu. Analýza byla rozdělena na jednotlivé oblasti implementace EWP - meziinstitucionální smlouvy, výběrová řízení, nominace výjezdového studenta, přijetí nominace příjezdového studenta, Learning Agreement, finanční smlouva, doba trvání výjezdu, Transcript of Records a napojení na MT+, OLS. Byl popsán současný stav v rámci Apollo na VUT a rovněž i cílový stav, kterého by mělo být dosaženo. Výstup splněn. </t>
  </si>
  <si>
    <t>Analýza současného stavu implementace Erasmus Without Paper (EWP ) na VUT a studie rozhraní Application Programming Interface (API) - 1x</t>
  </si>
  <si>
    <t>gurnik@vutbr.cz</t>
  </si>
  <si>
    <t>prorektor-zahranici@vutbr.cz</t>
  </si>
  <si>
    <t>Antonínská 548/1, Brno 601 90, www.vutbr.cz</t>
  </si>
  <si>
    <t>Vysoké učení technické v Brně</t>
  </si>
  <si>
    <t>Mgr. Bc. David Gurník</t>
  </si>
  <si>
    <t xml:space="preserve">prof. Ing. Jiří Hirš, CSc. </t>
  </si>
  <si>
    <t>Služby a náklady nevýrobní – implementace systému a modulů ISOIS</t>
  </si>
  <si>
    <t>Ostatní osobní náklady – odměny z dohod zaměstnanců podílejících se na projektu (6x online setkání a 2x konference, příprava a realizace interního školení 1x, přepis smluv – 200 hodin, analytické činnosti související s potřebami EWP)</t>
  </si>
  <si>
    <t>Celá finanční částka byla převedena v souladu s rozpočtovými pravidly do rozpočtové položky 2.5 z důvodu neuskutečnění služebních cest z důvodu omezení v souvislosti s pandemií.</t>
  </si>
  <si>
    <t>Přesun částky 12 tis. Kč z položky 2.6 do položky 2.5</t>
  </si>
  <si>
    <t>Uvedná finanční částka byla převedena v souladu s rozpočtovými pravidly do rozpočtové položky 2.2 z důvodu nízké potřeby čerpat jakýkoliv druh pojistného.</t>
  </si>
  <si>
    <t>Přesun částky 27 tis. Kč z položky 2.3 do položky 2.2</t>
  </si>
  <si>
    <t xml:space="preserve">Na VŠTE proběhlo školení pro pracovníky Oddělení zahraničních vztahů dne 23.11. 2021 s názvem Funkcionality Erasmus Without Paper v rámci ISOIS - Learning Agreements, Inter-institutional Agreements. Realizátorem školení byla paní Mgr. et Mgr. Alžběta Vokatá Troupová. Výstup splněn. </t>
  </si>
  <si>
    <t>7. Interní školení pro cílovou skupinu - školení pro pracovníky úseku zahraničních vztahů - 1x</t>
  </si>
  <si>
    <t xml:space="preserve">Došlo k implementaci a organizaci školení doplněného modulu Mobilit o EWP API ISOIS na VŠTE, a to konkrétně v části pro Learning Agreement pro výjezdové mobility studentů na studium a Meziinstitucionálních smluv. Výstup splněn. </t>
  </si>
  <si>
    <t>6. Implementace nových systémů EWP - modul ISOIS - 1x</t>
  </si>
  <si>
    <t xml:space="preserve">VŠTE se zúčastnila dvou společných workshopů. První společný workshop s názvem Implementace iniciativy Evropské komise Erasmus Without Paper na VVŠ a sdílení zkušeností z praxe proběhl dne 23.2. 2021. Druhý společný workshop s názvem CRP Virtuální mobility a EWP proběhl ve dnech 23. - 24.11. 2021. Výstup splněn. </t>
  </si>
  <si>
    <t xml:space="preserve">VŠTE se zapojila do společné platformy pro pracovníky zahraničních kanceláří vytvořené ZČU. Byla provedena analýza překážek při zavádění EWP do praxe. Dále následoval rozbor návrhů řešení vzniklých situací. VŠTE se zúčastnila dvou on-line setkání přes MS Teams. Následovalo vytvoření manuálu pro efektivní organizaci práce s EWP. Výstup splněn. </t>
  </si>
  <si>
    <t>4. Komunikační platforma pracovníků zahraničních kanceláří - 1x</t>
  </si>
  <si>
    <t xml:space="preserve">VŠTE se zapojila do společné platformy prorektorů s gescí internacionalizace vytvořené ZČU. Byl vytvořen komunikační plán pro přechod na EWP. Výstup splněn. </t>
  </si>
  <si>
    <t xml:space="preserve">VŠTE se zapojila do společné platformy vytvořené ZČU, kde bylo cíleno na vzájemné sdílení zkušeností ze studií API EWP a na tvorbu studie pro efektivní zapracování do systému ISOIS. Probíhali zde konzultace jednotlivých problémů jak v rámci platformy tak rovněž s pracovníky zahraničních kanceláří. Probíhalo sdílení dobré praxe. IT pracovníci se také zúčastnili dvou on-line setkání. Vše probíhalo v prostředí MS Teams. Docházelo také ke sdílení zkušeností s dosavadní implementací univerzit navzájem např. překážky, příklady dobré praxe z pohledu managementu škol. Výstup splněn. </t>
  </si>
  <si>
    <t>2. Komunikační platforma IT pracovníků - 1x</t>
  </si>
  <si>
    <t xml:space="preserve">VŠTE ve spolupráci s MU vypracovala analýzu současného stavu a potřeb implementace EWP v rámci systému ISOIS. Proběhla studie zahrnující nastudování rozhraní API a současného modulu Mobility ISOIS. Výstup splněn. </t>
  </si>
  <si>
    <t>1. Studie a analýza současného stavu potřeb Erasmus Without Paper (EWP) na VŠTE - 1x</t>
  </si>
  <si>
    <t xml:space="preserve">
Díky společnému úsilí, komunikaci a sdílení dobré praxe se zapojeným školám dařilo postupovat v souladu s dodržením časového rámce stanoveného Evropskou komisí pro implementaci EWP. Nutno podotknout, že oproti původně plánovanému harmonogramu, který byl platný při plánování CRP na rok 2021, došlo ke změnám a posunu termínů ze strany EK, které bylo nutné při řešení projektu reflektovat. Každá ze zapojených vysokých škol měla odlišné dosavadní zkušenosti v realizaci EWP.
Díky koordinovanému přístupu umožněného realizací tohoto CRP se zapojeným školám za období řešení projektu dařilo plnit nutné kroky, které v budoucnu povedou k plné implementaci EWP. Míra realizace nových Application Programming Interface rozhraní EWP v rámci modulu Mobility je rozdílná napříč systémy zapojených škol a jejich možnostmi. Na základě využívaných systémů se v rámci projektu utvořily menší skupiny, které spolu navázaly užší spolupráci, a tak kromě společné komunikace na platformách spolu řešitelé projektu komunikovali a úzce spolupracovali v rámci těchto skupin napříč zapojenými školami. Díky řešenému projektu se zvýšila četnost komunikace a řešitelé zainteresovaní do procesu implementace EWP získali mnoho nových kontaktů. Za velmi důležitou a přínosnou považujeme také komunikaci a spolupráci mezi skupinou IT pracovníků a zaměstnanců zahraničních škol. Pro úspěšnou implementaci na VVŠ je právě synergická spolupráce těchto dvou skupin klíčová. Možnost spolupracovat v rámci celé České republiky, sdílet zkušenosti a vzájemně se inspirovat byla zcela zásadním přínosem tohoto projektu. Za důležitou a velmi přínosnou vnímáme rovněž navázanou spolupráci s DZS, ve které plánujeme i nadále pokračovat. Cíl splněn částečně, budeme pokračovat v navazujícm projektu. 
</t>
  </si>
  <si>
    <t>kopicova@mail.vstecb.cz</t>
  </si>
  <si>
    <t>rowland@mail.vstecb.cz</t>
  </si>
  <si>
    <t>www.vstecb.cz</t>
  </si>
  <si>
    <t>VŠTE</t>
  </si>
  <si>
    <t xml:space="preserve">Bc. Liliana Kopicová </t>
  </si>
  <si>
    <t>Ing. Zuzana Rowland, MBA, PhD.</t>
  </si>
  <si>
    <t>Vysoká škola technická a ekonomická v Českých Budějovicích</t>
  </si>
  <si>
    <r>
      <t>Částka na cestovní náhrady byla vyčerpána v plné výši. Částka 12 tis. Kč byla vynaložena dle plánu pro cestovné řešitelského týmu na EXPO Dubaj 2020,</t>
    </r>
    <r>
      <rPr>
        <sz val="10"/>
        <color theme="1"/>
        <rFont val="Calibri"/>
        <family val="2"/>
        <scheme val="minor"/>
      </rPr>
      <t xml:space="preserve"> kde se</t>
    </r>
    <r>
      <rPr>
        <sz val="10"/>
        <color theme="1"/>
        <rFont val="Calibri"/>
        <family val="2"/>
        <charset val="238"/>
        <scheme val="minor"/>
      </rPr>
      <t xml:space="preserve"> řešila problematika a implementace EWP v rámci dne ČVUT v českém pavilonu </t>
    </r>
    <r>
      <rPr>
        <sz val="10"/>
        <rFont val="Calibri"/>
        <family val="2"/>
        <scheme val="minor"/>
      </rPr>
      <t>(účtována pouze úměrná část cestovních nákladů)</t>
    </r>
    <r>
      <rPr>
        <sz val="10"/>
        <color theme="1"/>
        <rFont val="Calibri"/>
        <family val="2"/>
        <charset val="238"/>
        <scheme val="minor"/>
      </rPr>
      <t xml:space="preserve">. </t>
    </r>
  </si>
  <si>
    <t>Zákonné odvody v souladu s návrhem projektu z kapitoly 2.1 - sociální a zdravotní pojištění, sociální fond (celkem 34,8 % z kapitoly 2.1)</t>
  </si>
  <si>
    <t>Mzdy v souladu s návrhem projektu na: 1/ Studie a analýza rozhraní API - 63 tis. Kč, 2/ Studie a analýza současného stavu a potřeb EWP (zahraniční odbor) - 17 tis. Kč, 3/ Návrhy řešení, příprava zadání, úpravou rozhraní EWP aplikace Mobility - 252 tis. Kč, 4/ Aktivní účast v rámci odborných diskusí (včetně on-line), příprava podkladů, zpracování výstupů, sdílení dobré praxe a výstupů za ČVUT v Praze - 7 tis. Kč, 5/ Interní školení (v rámci ČVUT v Praze) pro klíčové osoby zapojené do projektového procesu v rámci VŠ (organizace školení, příprava podkladů, aktivní příspěvky, vedení diskusí, zpracování výstupů) - 14 tis. Kč, 6/ Účast na workshopu pro všechny zapojené platformy - 7 tis. Kč.</t>
  </si>
  <si>
    <t>S ohledem na vývoj v EWP jsme museli na úkor služeb LA implementovat nový způsob autentifikace HTTPSIG pro klientskou část. ČVUT aktuálně vyvíjí zcela novou verzi aplikace Mobility a počítá s nasazením LA do produkce až v této přepracované verzi. Preferencí bylo rozšířit EWP modul o aktuálně doporučovaný způsob autentifikace.</t>
  </si>
  <si>
    <t xml:space="preserve">Doplnění autentifikační metody HTTPSIG
 + nedokončení tvorby nových služeb pro LA </t>
  </si>
  <si>
    <t>Posun prací zapříčinilo pozdější (než avizované) zveřejnění změn v rozhraních pro LA i IIA. Dále v rámci IIA stále není k dispozici jednoznačný algoritmus pro ověření obsahu IIA a probíhají diskuze, jak má přesně fungovat. Tuto diskuzi jsem inicioval osobně ("ctu-developers") v 8/2020 a není dosud uzavřena, viz tiket -- https://github.com/erasmus-without-paper/ewp-specs-api-iias/issues/47</t>
  </si>
  <si>
    <t xml:space="preserve">V 9/2021 jsme provedli proškolení pracovníků zahraničního odboru RČVUT a koordinátorů z oblasti zahraničních vztahů jednotlivých fakult v používání modulu EWP v aktuálně používané aplikaci Mobility. Dále jsme v 11 a 12/2021 provedli na prototypu nové aplikace Mobilty proškolení v nové implementaci rozhraní IIA a způsob práce s LA.Výstup splněn. </t>
  </si>
  <si>
    <t>8. Interní školení pro cílovou skupinu pracovníků</t>
  </si>
  <si>
    <r>
      <t xml:space="preserve">Provedli jsme implementaci klientské části </t>
    </r>
    <r>
      <rPr>
        <b/>
        <sz val="10"/>
        <rFont val="Calibri"/>
        <family val="2"/>
        <scheme val="minor"/>
      </rPr>
      <t>HTTPSIG</t>
    </r>
    <r>
      <rPr>
        <sz val="10"/>
        <rFont val="Calibri"/>
        <family val="2"/>
        <scheme val="minor"/>
      </rPr>
      <t xml:space="preserve"> autentifikace pro všechna rozhraní (APIs), které ČVUT aktuálně provozuje. </t>
    </r>
    <r>
      <rPr>
        <b/>
        <sz val="10"/>
        <rFont val="Calibri"/>
        <family val="2"/>
        <charset val="238"/>
        <scheme val="minor"/>
      </rPr>
      <t xml:space="preserve">Primary Network </t>
    </r>
    <r>
      <rPr>
        <sz val="10"/>
        <rFont val="Calibri"/>
        <family val="2"/>
        <scheme val="minor"/>
      </rPr>
      <t xml:space="preserve">a </t>
    </r>
    <r>
      <rPr>
        <b/>
        <sz val="10"/>
        <rFont val="Calibri"/>
        <family val="2"/>
        <charset val="238"/>
        <scheme val="minor"/>
      </rPr>
      <t>General Purpose APIs</t>
    </r>
    <r>
      <rPr>
        <sz val="10"/>
        <rFont val="Calibri"/>
        <family val="2"/>
        <scheme val="minor"/>
      </rPr>
      <t xml:space="preserve">: Proběhla aktualizace verzí rozhraní DISCOVERY, ECHO, OUNITS a INSTITUTION na poslední známou verzi dle specifikace. </t>
    </r>
    <r>
      <rPr>
        <b/>
        <sz val="10"/>
        <rFont val="Calibri"/>
        <family val="2"/>
        <scheme val="minor"/>
      </rPr>
      <t>Interinstitutional Agreements</t>
    </r>
    <r>
      <rPr>
        <sz val="10"/>
        <rFont val="Calibri"/>
        <family val="2"/>
        <scheme val="minor"/>
      </rPr>
      <t xml:space="preserve"> (IIA): Byla provedena aktualizace API pro meziinstitucionální smlouvy na poslední známou verzi. V rámci tohoto API byly aktualizovány služby pro poskytování identifikátorů IIA, které jsou dostupné dotazující se instituci (druhému účastníkovi smlouvy), služba pro poskytování obsahu IIA, které jsou přístupné přes získané identifikátory, a pro schvalování meziinstiucionálních smluv. Včetně notifikační části (CNR) a factsheet. </t>
    </r>
    <r>
      <rPr>
        <b/>
        <sz val="10"/>
        <rFont val="Calibri"/>
        <family val="2"/>
        <scheme val="minor"/>
      </rPr>
      <t>Learning Agreement (LA)</t>
    </r>
    <r>
      <rPr>
        <sz val="10"/>
        <rFont val="Calibri"/>
        <family val="2"/>
        <scheme val="minor"/>
      </rPr>
      <t xml:space="preserve">: Provedli jsme tyto činnosti. 1/ Seznámení se se všemi API, které jsou pro tyto dokumenty používány. 2/ Srovnání aktuální datové struktury se strukturami API. 3/ Úprava databázové struktury i nové aplikace, aby odpovídaly potřebám a požadavkům EWP API. 4/ Příprava procesů v aplikaci, aby odpovídaly procesům popsaným v API. </t>
    </r>
    <r>
      <rPr>
        <b/>
        <sz val="10"/>
        <rFont val="Calibri"/>
        <family val="2"/>
        <scheme val="minor"/>
      </rPr>
      <t>Synchro:</t>
    </r>
    <r>
      <rPr>
        <sz val="10"/>
        <rFont val="Calibri"/>
        <family val="2"/>
        <scheme val="minor"/>
      </rPr>
      <t xml:space="preserve"> Bylo provedeno dopracování a aktualizace služby pro pravidelné stahování a zpracování dat o API protistran, informací o institucích, jejich organizačních jednotkách, factsheet, která v pravidelných intervalech stahuje nejnovější informace ze všech dostupných institucí obsažených v EWP registry.Výstup splněn. </t>
    </r>
  </si>
  <si>
    <t>6. Aktualizace a realizace nových rozhraní v rámci modulu EWP aplikace Mobility</t>
  </si>
  <si>
    <t xml:space="preserve">Pověření pracovníci ČVUT se aktivně zúčastňovali pořádaných workshopů. Oficiální setkání proběhla 2x dle stanoveného plánu, a to 27. 4. 2021 a 16. 9. 2021. Prezentace, zápisy a videozáznamy jsou dostupné na platformě MS Teams. Na každém ze setkání se řešily problémy týkající se implementace EWP z pohledu koordinátorů. Setkávání se zúčastňovali i vývojáři jednotlivých systémů, a tak probíhala i diskuze nad technickými otázkami implementace.Výstup splněn. </t>
  </si>
  <si>
    <t xml:space="preserve">Pověření pracovníci ČVUT se aktivně zúčastňovali pořádaných workshopů na MS Teams online. Oficiální setkání proběhla 2x dle stanoveného plánu, a to 29. 4. 2021 a 7. 9. 2021. Na platformě byla diskutována témata EWP z hlediska vedení univerzit. Zejména se hovořilo o posunech termínů ze strany Evropské komise, byl stanoven komunikační plán nasazení EWP uvnitř univerzit/vysokých škol a řešily se právní otázky implementace. Výstup splněn. </t>
  </si>
  <si>
    <t xml:space="preserve">Pověření pracovníci ČVUT se aktivně zúčastňovali pořádaných workshopů. První úvodní setkání proběhlo dne 23.2.2021 a následně proběhlo u IT pracovníků 2x dle plánu dne 30. 4. 2021 a 17. 9. 2021 - v obou případech on-line. Na obou setkáních byl rozebrán stav implementace v rámci jednotlivých systémů zapojených škol, byly diskutovány problémy a překážky v implementaci, hledala se vhodná řešení. Prezentace, zápisy a videozáznamy z těchto workshopů jsou dostupné na platformě MS Teams. Výstup splněn. </t>
  </si>
  <si>
    <t xml:space="preserve">Na počátku roku provedli analytici a vývojáři modulu EWP nastudování rozhraní API a jeho porovnání se současným modulem EWP mobilit a stávající aplikace Mobilit. V 3/2021 pracovníci IT oddělení ve spolupráci se zaměstnanci zahraničních kanceláří vytvořili analýzu současného stavu a potřeb implementace EWP. Dolaďování probíhalo dále i v průběhu roku. Tato analýza umožnila vytvořit podklady pro sjednocení postupu a následný harmonogram potřebných kroků při řešení projektu. Analýza byla rozdělena na jednotlivé oblasti implementace EWP - meziinstitucionální smlouvy, výběrová řízení, nominace výjezdového studenta, přijetí nominace příjezdového studenta, Learning Agreement, finanční smlouva, doba trvání výjezdu, atp. Byl popsán současný stav v rámci aplikace Mobility a rovněž i cílový stav, kterého by mělo být dosaženo. Výsledky jsou součástí procesního modelu a detailní technické dokumentace. Výstup je rovněž součástí interaktivního prototypu nové verze aplikace Mobility. Výstup splněn. </t>
  </si>
  <si>
    <t>1. Analýza současného stavu implementace EWP na ČVUT - 1x</t>
  </si>
  <si>
    <t xml:space="preserve">
Díky společnému úsilí, komunikaci a sdílení dobré praxe se zapojeným školám dařilo postupovat v souladu s dodržením časového rámce stanoveného Evropskou komisí pro implementaci EWP. Nutno podotknout, že oproti původně plánovanému harmonogramu, který byl platný při plánování CRP na rok 2021, došlo ke změnám a posunu termínů ze strany EK, které bylo nutné při řešení projektu reflektovat. Každá ze zapojených vysokých škol měla odlišné dosavadní zkušenosti v realizaci EWP.
 Díky koordinovanému přístupu umožněného realizací tohoto CRP se zapojeným školám za období řešení projektu dařilo plnit nutné kroky, které v budoucnu povedou k plné implementaci EWP. Míra realizace nových Application Programming Interface rozhraní EWP v rámci modulu Mobility je rozdílná napříč systémy zapojených škol a jejich možnostmi. Na základě využívaných systémů se v rámci projektu utvořily menší skupiny, které spolu navázaly užší spolupráci, a tak kromě společné komunikace na platformách spolu řešitelé projektu komunikovali a úzce spolupracovali v rámci těchto skupin napříč zapojenými školami. Díky řešenému projektu se zvýšila četnost komunikace a řešitelé zainteresovaní do procesu implementace EWP získali mnoho nových kontaktů. Za velmi důležitou a přínosnou považujeme také komunikaci a spolupráci mezi skupinou IT pracovníků a zaměstnanců zahraničních škol. Pro úspěšnou implementaci na VVŠ je právě synergická spolupráce těchto dvou skupin klíčová. Možnost spolupracovat v rámci celé České republiky, sdílet zkušenosti a vzájemně se inspirovat byla zcela zásadním přínosem tohoto projektu. Za důležitou a velmi přínosnou vnímáme rovněž navázanou spolupráci s DZS, ve které plánujeme i nadále pokračovat. Cíl splněn částečně, budeme pokračova v navazujícím projektu. 
</t>
  </si>
  <si>
    <t>ivo.prajer@cvut.cz</t>
  </si>
  <si>
    <t>oldrich.stary@cvut.cz</t>
  </si>
  <si>
    <t>Jugoslávských partyzánů 1580/3
160 00 Praha 6 – Dejvice
https://www.cvut.cz</t>
  </si>
  <si>
    <t>České vysoké učení technické v Praze</t>
  </si>
  <si>
    <t>Ing. Ivo Prajer</t>
  </si>
  <si>
    <t>prof. Ing. Oldřich Starý, CSc.</t>
  </si>
  <si>
    <t xml:space="preserve">Agenda školení k nově implementovaným procesům na Univerzitě Palackého v Olomouci je procesována průběžně na úrovni CVT UP a ZO RUP. V prosinci bylo plánováno školení EWP pro ZO RUP a ZO FF, CMTF, z důvodu karantény nebylo realizováno, náhradní termín je v jednání. V lednu proběhlo školení pro zahraniční oddělení jedné fakulty (FF). Školení dalších fakult proběhne dle zájmu fakult. Agenda školení je s ohledem na Covid období  kontinuálně procesována online formou (instruktážní videa) a diskutována mezi CVT UP a ZO RUP, instruktážní videa jsou sdílena centrálně na jednotlivých úrovních řízení. Výstup splněn. 
</t>
  </si>
  <si>
    <t xml:space="preserve">Implementace nových systémů EWP IS/STAG proběhla na Univerzitě Palackého v Olomouci následovně: 
V lednu 2021 bylo zprovozněno základní nastavení EWP v IS/STAG a zprovozněna výměna smluv v rámci EWP a bylo otestováno mezi školami s EWP. Na podzim 2021 byla zprovozněna část týkající se výměny a podpisů LA a CHLA a bylo rovněž otestováno mezi školami s EWP.
Ve spolupráci s CVT UP probíhala implementace dílčích požadavků na implementaci EWP nástrojů v IS/STAG v oblasti ECTS Výjezdy (dílčí nastavení výběrových řízení), Smlouvy (nastavení vzorové smlouvy UP). Probíhala interní komunikace ohledně rozdělení kompetencí a nastavení mechanismu pro podpisy IIA v podobě on-line setkání. Byl zajištěn podpis Erasmus without paper 2.0 EWP - Collaboration Agreement determining the terms of use of the EWP electronic network and associated APls. Výstup splněn. 
</t>
  </si>
  <si>
    <t>Tato položka byla oproti původnímu rozpočtu navýšena (viz specifikace změn). Částka zahrnuje tonery do tiskáren a kancelářské vybavení (papíry, poznámkové bločky, sešívačky) pro členy řešitelského týmu na rektorátu a na fakultách.</t>
  </si>
  <si>
    <t>Nečerpáno - vysvětlení viz Změny v řešení, Číslo změny 1</t>
  </si>
  <si>
    <t>Po domluvě s koordinátorem projektu, Západočeskou univerzitou V Plzni jsme se rozhodli pro vratku dotace výše uvedeného Centralizovaného rozvojového projektu. V době přípravy a podání dílčí části projektu se předpokládalo, že v rámci řešení projektu bude ve spolupráci více organizačních složek VŠCHT Praha provedena analýza a zajištění plánu implementace protokolů komunikace platformy EWP s IT infrastrukturou VŠCHT Praha. Bohužel stále komplikovaná situace způsobená pandemií Covid-19 vedla k vytížení celého řešitelského týmu a zdržení ve startu řešení projektu oproti plánu. Zástupci oddělení, do jejichž gesce spadají IT systémy, byli vytíženi nutností provedení digitalizace dalších agend spojených se zajištěním výuky a provozu VŠCHT Praha v době pandemie a distanční výuky v prvních dvou čtvrtletích. Během jara 2021 došlo navíc k neplánovaným změnám na Zahraničním oddělení VŠCHT Praha, kdy jedna členka řešitelského týmu ukončila z neočekávaných osobních důvodů pracovní poměr s VŠCHT Praha a další členka týmu odešla na mateřskou/rodičovskou dovolenou. Obě se přitom agendě digitalizace projektu Erasmus+ věnovaly delší dobu a jejich odchod z řešitelského týmu byl významným zásahem do naší kapacity řešit projekt, kdy jejich znalosti a zkušenosti nemohly být dostatečně rychle nahrazeny novými posilami. Pro blížící se termín nutnosti zajištění komunikace přes platformu Erasmus Without Paper v druhé polovině roku 2021 a připravenosti systémů na propojení, bylo jako dočasné náhradní řešení využito platformy poskytnuté ze strany Evropské komise, respektive nástroje vyvinutého Erasmus University Foundation „Erasmus Dashboard“. Mezitím probíhala analýza možnosti propojení API systémů využívaných na VŠCHT Praha s platformou EWP a bylo shledáno, i na základě informací z pracovních skupin projektu, že aktuální stav systémů VŠCHT Praha, ale i stav a dostupnosti API EWP, neumožní dostatečně rychlou přípravu plánu funkčního propojení s platformou EWP. Respektive by vyžadoval zapojení většího množství lidských zdrojů v druhé polovině roku 2021, kdy byl předpoklad dostupnosti finálních API EWP, která se průběžně v roce 2021 stále vyvíjela ze strany poskytovatele. Vzhledem k vytíženosti kmenových odborníků VŠCHT Praha a nepříznivým stavem trhu práce s nedostatkem IT odborníků, který znemožňoval řešení případnými externími posilami a odlišnost IT systémů využívaných na VŠCHT Praha, pro které by muselo vzniknout vlastní řešení, odlišné od hlavního jádra řešitelů projektu, kteří využívají systém STAG, pro který byla vytvořena funkční řešení v rámci řešení projektu. Ve třetím čtvrtletí roku 2021 bylo navíc nově zjištěno, že vývojář IT systému ERUDIO využívaného na VŠCHT Praha zvažuje vlastní řešení napojení na platformu EWP, kde byla zvažována i otázka budoucí ne/kompatibility takového případného nativního řešení s návrhem řešením vzniklým z tohoto projektu. Vzhledem k relativně dobré zkušenosti s nástrojem Erasmus Dashboard, bude v době konce projektu využíván pro zajištění zapojení VŠCHT Praha do elektronické výměně dat s platformou EWP a vlastní napojení systémů VŠCHT Praha do platformy EWP bude řešeno v rámci jeho budoucího vývoje přímo dodavatelem s předpokládaným začátkem v roce 2022. Po konzultaci s koordinátorem projektu bylo shledáno, že jako vhodné řešení této situace bude, i vzhledem k velmi nízkému dosavadnímu čerpání a jeho výhledu, vrácení dotace v plném rozsahu, jelikož výstup, ve kterém by figurovalo v době ukončení projektu, byť dočasné využívání řešení Erasmus Dashboard pro zajištění komunikace s platformou EWP nebyl součástí původní žádosti a šlo by o příliš odlišný výstup oproti zbylým zapojeným řešitelským VVŠ.</t>
  </si>
  <si>
    <t>Vrácení dotace v plné výši poskytovateli.</t>
  </si>
  <si>
    <t>Vzhledem k pandemické situaci způsobené Covid-19 nemohla být realizována zahraniční cesta a setkání se stake-holdery, dle původního plánu.</t>
  </si>
  <si>
    <t>8. Sdílení poznatků zjištěných v rámci řešení se stake-holdery iniciativy EWP</t>
  </si>
  <si>
    <t>Bylo rozhodnuto, o dočasném využití nástroje Erasmus Dashboard, který se využije pro plnění hramonogramu zapojení VŠCHT Praha do elektronické komunikace v rámci programu Erasmus+, místo přímého napojení do EWP.</t>
  </si>
  <si>
    <t>7. Plán využívání nástrojů iniciativy EWP a jejich efektivního zapojení do administrativních procesů na VŠCHT Praha</t>
  </si>
  <si>
    <t>Bylo shledáno, že aktuální stav IT infrastruktury není kompatabilní pro propojení s nástroji API EWP, aniž by bylo nutné provedení výraznějších úprav na straně VŠCHT Praha a zejména dodavatelem řešení, které překročí trvání tohoto projektu.</t>
  </si>
  <si>
    <t xml:space="preserve">6. Studie proveditelnosti propojení nástrojů EWP s IT infrastrukturou na VŠCHT Praha s přihlédnutím k jejímu plánovanému vývoji. </t>
  </si>
  <si>
    <t>Zástupci VŠCHT Praha se účastnili pořádaných workshopů.</t>
  </si>
  <si>
    <t>5. Workshopy pro všechny tři pracovní skupiny</t>
  </si>
  <si>
    <t>Zástupci VŠCHT Praha se účastnili komunikační platformy.</t>
  </si>
  <si>
    <t>3. Komunikační platforma prorektorů s gescí internacionalizace</t>
  </si>
  <si>
    <t xml:space="preserve">Díky zapojení do pracovních skupin došlo k seznámení zástupců VŠCHT Praha se stavem inciativy EWP a s pohledem odborníků z dalších zapojených VVŠ na stav API EWP a jejich poznatky ohledně možnosti jejch využití k propojení s IT infrastukturou využívanou na zapojených VVŠ. </t>
  </si>
  <si>
    <t>1. Analýza současného stavu Erasmus Without Paper (EWP) a jeho implementace na VŠCHT a studie rozhraní Application Programming Interface API)</t>
  </si>
  <si>
    <t>Projektovým záměrem VŠCHT Praha bylo provést v návaznosti na provedenou analýzu Cíle 1 připravit studii proveditelnosti implementace nástrojů EWP do IT infrastruktury VŠCHT Praha. Vzhledem k poznatkům vzešlých z analýzy stavu API EWP a stavu IT systémů využívaných na VŠCHT Praha bylo shledáno, že aktuální stav neumožní přípravu rychlého a jasně definovaného plánu funkčního propojení s platformou EWP. Vlastní implementaci by tak nebylo možné stihnout v časovém rámci stanoveném EK pro implementaci uživateli – zapojenými VŠ. Respektive by to vyžadovalo takové zapojení velkého množství lidských zdrojů v druhé polovině roku 2021, kdy byl předpoklad dostupnosti finálních API EWP, která se průběžně v roce 2021 stále vyvíjela ze strany poskytovatele, kterou by nebylo možné zajistit. Protože VŠCHT Praha využívá jiný IT systém na správu studijních dat (SIS) než většina ostatních řešitelů (IS/STAG), nebylo možné získané poznatky z IT pracovní skupiny snadno aplikovat do prostředí na VŠCHT Praha. Ve třetím čtvrtletí roku 2021 bylo navíc nově zjištěno, že vývojář IT systému ERUDIO využívaného na VŠCHT Praha zvažuje vlastní řešení napojení na platformu EWP, kde byla zvažována i otázka budoucí ne/kompatibility takového případného nativního řešení SIS s návrhem řešením vzniklým z tohoto projektu. Vzhledem k neplánovaným personálním změnám, které zasáhly řešitelský tým a nedostatku IT odborníků, jak kmenových VŠCHT Praha vytížených řešením nutnosti přechodu na distanční formu výuky a elektronizaci procesů na VŠCHT Praha z důvodů pandemie Covid-19, tak na trhu s IT odborníky, kteří by se mohli podílet na přípravě a případné implementaci, bylo rozhodnuto o dočasném využití nástroje Erasmus Dashboard, který umožní splnit požadavky harmonogramu EK na zapojení VŠ do platformy EWP, než dojde k přímému propojení IT systémů VŠCHT Praha s EWP, což je stále plánováno.</t>
  </si>
  <si>
    <t>V první polovině roku 2021 byla provedena analýza současného stavu Erasmus Without Paper (EWP) a aktuální stav implementace EWP do IT infrastruktury VŠCHT Praha a administrativních procesů, které se týkají mobilit v rámci programu Erasmus+. Zástupci VŠCHT Praha se zúčastnili schůzek platforem pořádaných přes MS Teams a seznámili se pohledem dalších zapojených VVŠ na aktuální stav EWP a možnosti implementace do systémů používaných zapojenými VVŠ. Poznatky získané během setkání byly sdíleny s relevantními zaměstnanci VŠCHT Praha, kteří mají na starosti administraci mobilit a IT infrastrukturu týkající se mobilit – programu Erasmus+. Bylo zjištěno, že aktuální stav Application Programming Interface (APIs) ze strany platformy EWP v daném období neodpovídá původně vyhlášenému harmonogramu Evropské komise na jejich plánovanou funkčnost a/nebo spuštění. Dále proběhla komparace s aktuálním stavem IT infrastruktury na VŠCHT Praha.</t>
  </si>
  <si>
    <t>filip.faltejsek@vscht.cz</t>
  </si>
  <si>
    <t>pavel.kotrba@vscht.cz</t>
  </si>
  <si>
    <t>Technická 5, Praha 6 - Dejvice, 166 28 / vscht.cz</t>
  </si>
  <si>
    <t>VŠCHT Praha</t>
  </si>
  <si>
    <t>Bc. Filip Faltejsek</t>
  </si>
  <si>
    <t>prof. Ing. Pavel Kotrba</t>
  </si>
  <si>
    <t xml:space="preserve">Vysoká škola chemicko-technologická v Praze </t>
  </si>
  <si>
    <t>Cestovní náhrady - cesty na vnitrostátní setkání a semináře. Částka nebyla oproti plánu zcela vyčerpána z důvodu přenesení části setkání do online prostředí. Ušetřené prostředky byly utraceny za detailnější analýzu napojení EWP na systéím DERS.</t>
  </si>
  <si>
    <t xml:space="preserve">Hrazení nákladů na analýzu stávající aplikace na administraci služebních cest a její úprava tak, aby fungovala v rámci EWP a mohla být integrována do zahraničního modulu. Plánovaná částka byla o 7tis. Přečerpána z důvodu úspor v položce cestovních nákladů. </t>
  </si>
  <si>
    <t>Zákonné odvody v souladu s návrhem projektu z kapitoly 2.1 -33, 8 % sociální a zdravotní pojištění.</t>
  </si>
  <si>
    <t>Mzdy v souladu s návrhem projektu: administrativní zajištění projektu na MENDELU, příprava podkladů na jednání workshopy vč. komunikace s koncovými uživateli. Aktivní účast v rámci odborných diskusí (včetně on-line), příprava podkladů, zpracování výstupů, sdílení dobré praxe a výstupů za MENDELU, spolupráce na vývoji zahraničního modulu vč. napojení na EWP na MENDELU. Odměny řešitelskému týmu za spolupráci s partnerskými univerzitami projektu, za účast na seminářích a workshopech, za spolupráci s firmou DERS na vývoji zahraničního modulu a implementaci EWP na MENDELU, za vyjednávání digitalizace procesů na MENDELU, za zpracování výstupů a sdílení příkladů dobré praxe v rámci komise rektorky i odborných pracovních skupin.</t>
  </si>
  <si>
    <t xml:space="preserve">Vývoj a pořízení nového zahraničního modulu s napojením na EWP jakožto nehmotného majetku MENDELU. </t>
  </si>
  <si>
    <t xml:space="preserve">Posun prací zapříčinilo pozdější (než avizované) zveřejnění změn v rozhraních pro LA i IIA, které následně posunulo jejich implementaci a práci na vývoji zahraničního modulu na MENDELU vč. implementace EWP. Dále v rámci IIA stále není k dispozici jednoznačný algoritmus pro ověření obsahu IIA a probíhají diskuze, jak má přesně fungovat. </t>
  </si>
  <si>
    <t>Nedokončení implementace EWP a procesu implementace IIA</t>
  </si>
  <si>
    <t xml:space="preserve">Část nákladů ve výši 7 tis. Kč původně plánovaných na cestovní náklady bylo převedeno na služby a nemateriální náklady v souladu s pravidly a to z důvodu úspor (plánované schůzky probíhaly částečně online). </t>
  </si>
  <si>
    <t>Přesun částky 7 tis. Kč z položky 2.6 do položky 2.5</t>
  </si>
  <si>
    <t>Implementace nového modulu.</t>
  </si>
  <si>
    <t>Interní školení pro cílovou skupinu</t>
  </si>
  <si>
    <t>Realizaci nových API EWP v rámci nového modulu s pracovním názvem MENDELU mobility od externího poskytovatele do UIS.</t>
  </si>
  <si>
    <t>Dva společné workshopy pro všechny zapojené platformy.</t>
  </si>
  <si>
    <t>Studie rozhraní EWP a analýza potřeb úprav v evidenci rozdílných dat objektů na MENDELU.</t>
  </si>
  <si>
    <t>michaela.mensikova@mendelu.cz</t>
  </si>
  <si>
    <t>martina.lichovnikova@mendelu.cz</t>
  </si>
  <si>
    <t xml:space="preserve"> 545 133229</t>
  </si>
  <si>
    <t xml:space="preserve">Zemědělská 1665, 613 00 Brno-sever-Černá Pole
</t>
  </si>
  <si>
    <t>Mendelova Univerzita v Brně</t>
  </si>
  <si>
    <t>Ing. MSc. Michaela Menšíková, Ph.D.</t>
  </si>
  <si>
    <t>prof. Ing. Martina Lichovníková, Ph.D.</t>
  </si>
  <si>
    <t>MENDELOVA UNIVERZITA V BRNĚ</t>
  </si>
  <si>
    <t xml:space="preserve">Na počátku roku vývojáři jednotlivých systémů provedli studii zahrnující nastudování rozhraní API a jeho porovnání se současným modulem mobilit v systémech zapojených škol.
V březnu 2021 pracovníci IT oddělení v přímé spolupráci se zaměstnanci zahraničních kanceláří vytvořili analýzu současného stavu a potřeb implementace EWP v rámci systémů jednotlivých zapojených škol (IS/STAG, IS/ISOIS, SIS, UIS, KOS, EDISON, APOLLO). Na základě této analýzy byl stanoven následný postup při implementaci z technického hlediska. Analýza byla i graficky zpracována, a to v české i anglické verzi a je přílohou této závěrečné zprávy. Potřeba překladu vznikla v průběhu řešení projektu, kdy byla navázána mezinárodní spolupráce s Německem, konkrétně s německou koordinátorkou implementace EWP Nadine Stäcker, která byla naším hostem na jednom z on-line jednání.  Výstup splněn. 
 	</t>
  </si>
  <si>
    <t xml:space="preserve">Na prvním společném workshopu 23. 2. 2021 proběhlo hlasování o podobě platformy. V hlasování jednoznačně zvítězila platforma MS Teams, a tak zde následně byla vytvořena skupina CRP_EWP_2021, která je využívána pro ukládání a úpravu společných materiálů, ukládání souborů a výstupů a v neposlední řadě také pro komunikaci mezi řešiteli: https://teams.microsoft.com/l/team/19%3a53fe4aa444bb4992bb25a19f65231b07%40thread.tacv2/conversations?groupId=3dd03ca2-7ff7-4f2a-84d1-bed2287f61d4&amp;tenantId=9bd5c768-90b8-4e4f-8416-147729d91c53 Na platformu je přihlášeno 150 osob, které mají přístup na sdílené materiály a informaci, mohou zde diskutovat a řešit vyvstalé problémy.                                                                                                                                                                                                 V rámci platformy MS Teams byly vytvořené tři "podskupiny" - prorektoři, koordinátoři a vývojáři (IT pracovníci). Každá ze skupin zde má prostor k ukládání materiálů a ke komunikaci pouze v rámci této jedné podskupiny.                   Oficiální setkání IT pracovníků proběhlo dle plánu 2x, a to 30. 4. 2021 a 17. 9. 2021, v obou případech on-line. Na obou setkáních byl rozebrán stav implementace v rámci jednotlivých systémů zapojených škol, byly diskutovány problémy a překážky v implementaci, hledala se vhodná řešení. Prezentace, zápisy a videozáznamy jsou dostupné na platformě MS Teams.  Výstup splněn. 
</t>
  </si>
  <si>
    <t xml:space="preserve">Platforma byla vytvořena v rámci MS Teams - viz výše. Oficiální setkání proběhla 2x dle stanoveného plánu, a to 29. 4. 2021 a 7. 9. 2021. Na platformě byla diskutována témata EWP z hlediska vedení univerzit. Zejména se hovořilo o posunech termínů ze strany Evropské komise, byl stanoven komunikační plán nasazení EWP uvnitř univerzit/vysokých škol a  řešily se právní otázky implementace. Byl vytvořen a zveřejněn dokument " Analýza uzavírání smluv EWP v prostředí VVŠ" a rozebrány otázky ověření identity a podpisu smlouvy. Dokument je přílohou této závěrečné zprávy. Na prvním setkání vystoupila digitální expertka Erasmus+ z Univerzity v Hamburku Nadine Stäcker. Prezentovala zúčastněným informace z implementace EWP v Německu a poskytla tak možnost srovnání na mezinárodní úrovni. Prezentace, zápisy a videozáznamy jsou dostupné na platformě MS Teams. Výstup splněn. </t>
  </si>
  <si>
    <t xml:space="preserve">Platforma byla vytvořena v rámci MS Teams - viz výše. Oficiální setkání proběhla 2x dle stanoveného plánu, a to 27. 4. 2021 a 16. 9. 2021.Dále proběhla setkání početné skupiny uživatelů IS/STAG, a to 13. 5. 2021, 24. 6. 2021 a 19. 10. 2021, kde se řešila zejména implementace procesů IIA a LA. Prezentace, zápisy a videozáznamy jsou dostupné na platformě MS Teams.  Na každém ze setkání se řešily problémy týkající se implementace EWP z pohledu koordinátorů, pracovníků IO napříč jednotlivými systémy. Setkávání se zúčastňovali i vývojáři jednotlivých systémů, a tak probíhala i diskuze nad technickými otázkami implementace. V rámci platformy vznikala šablona pro manuál efektivní organizaci práce s EWP. Výstup splněn. </t>
  </si>
  <si>
    <t xml:space="preserve">V rámci platformy proběhla 2 setkání: 1. společný workshop – „Kick – off meeting“ proběhl formou on-line 23. 2. 2021, zúčastnilo se celkem 92 osob ze všech zapojených VVŠ. Byly prezentovány cíle, výstupy a harmonogram jejich plnění, byla vysvětlena technická podstata EWP a postup prací při realizaci projektu. Byla zdůrazněna spolupráce nejen v rámci jednotlivých platforem, ale zejména mezi platformou IT pracovníků a pracovníků zahraničních kanceláří. Proběhla diskuze nad společnými tématy. 2. společný workshop proběhl 24. 11. 2021 v Hradci Králové ve spolupráci s Univerzitou Hradec Králové a jí řešeným CRP. Vzhledem k neočekávaně zpřísněným protiepidemickým opatřením proběhl tento závěrečný workshop kombinovanou formou - část účastníků se zúčastnila fyzicky (33 osob), pro ostatní byl zřízen on-line přenos (46 osob). Na workshopu byly shrnuty výstupy a jejich plnění a rovněž byla představena grafická analýza potřeb úprav v evidenci rozdílných dat objektů mobilit u jednotlivých zapojených škol. Výstup splněn.  </t>
  </si>
  <si>
    <t xml:space="preserve">Implementace API pro Learning Agreement (LA) a Meziinstitucionální smlouvy (IIA) proběhla v následujících krocích: 
Seznámení se se všemi API, které jsou pro tyto dokumenty používány.
Srovnání aktuální datové struktury se strukturami API.
Úprava databázové struktury i aplikace, aby odpovídali API.
Implementace webových služeb, které poskytují komunikaci při správě dokumentů LA i IIA.
Úprava procesů v aplikacích, aby odpovídali procesům popsaným v API.
Nasazení aplikací na testovací stroje a zprovoznění v testovací síti EWP.
Testování aplikace a příprava na nasazení do ostrého provozu. Více informací v jednotivých dílčích zprávách. Výstup splněn. </t>
  </si>
  <si>
    <t xml:space="preserve">Výstup zpracovaný v rámci komunikační platformy pracovníků zahraničních kanceláří. 
Podoba manuálu byla stanovena na dubnovém workshopu platformy koordinátorů/pracovníků zahraničních kanceláří. Jedná se o jednotnou  šablonu, kterou si každá VVŠ přizpůsobí dle své potřeby a bude ji distribuovat zainteresovaným osobám na konkrétní VVŠ. Finální podoba výstupu je přílohou této závěrečné zprávy. Výstup splněn. </t>
  </si>
  <si>
    <r>
      <t xml:space="preserve">Výstup se týká škol, které vyvíjejí systémy pro ostatní škol a probíhá průběžně. 
Každá škola vyvíjející systém plnění popíše průběh a stav implementace ve své dílčí části Závěrečné zprávy. 
</t>
    </r>
    <r>
      <rPr>
        <b/>
        <sz val="10"/>
        <color theme="1"/>
        <rFont val="Calibri"/>
        <family val="2"/>
        <charset val="238"/>
        <scheme val="minor"/>
      </rPr>
      <t xml:space="preserve">Stav v rámci IS/STAG </t>
    </r>
    <r>
      <rPr>
        <sz val="10"/>
        <color theme="1"/>
        <rFont val="Calibri"/>
        <family val="2"/>
        <charset val="238"/>
        <scheme val="minor"/>
      </rPr>
      <t>(AVU, JU, OU, TUL, UHK, UJEP, UPCE, UP, UTB, VETUNI ZČU):
Aplikace pro správu výjezdů a příjezdů jsou upraveny podle API z hlediska správy LA a aktuálně jsou testovány ve vývojové síti EWP. Připravují se pro vydání do provozní sítě EWP.
Aplikace pro správu meziinstitucionálních smluv je aktuálně upravována podle nové verze rozhraní.
Po dokončení jednotlivých aplikací bylo  připravováno školení formou videa, které je dostupné zde: https://is-stag.zcu.cz/zakaznici/EWP/</t>
    </r>
    <r>
      <rPr>
        <sz val="10"/>
        <color theme="4" tint="-0.249977111117893"/>
        <rFont val="Calibri"/>
        <family val="2"/>
        <charset val="238"/>
        <scheme val="minor"/>
      </rPr>
      <t xml:space="preserve"> </t>
    </r>
    <r>
      <rPr>
        <sz val="10"/>
        <color theme="1"/>
        <rFont val="Calibri"/>
        <family val="2"/>
        <charset val="238"/>
        <scheme val="minor"/>
      </rPr>
      <t xml:space="preserve">                                                                                                                                                                                                                                                                            </t>
    </r>
    <r>
      <rPr>
        <b/>
        <sz val="10"/>
        <rFont val="Calibri"/>
        <family val="2"/>
        <charset val="238"/>
        <scheme val="minor"/>
      </rPr>
      <t>Stav v rámci SIS</t>
    </r>
    <r>
      <rPr>
        <sz val="10"/>
        <rFont val="Calibri"/>
        <family val="2"/>
        <charset val="238"/>
        <scheme val="minor"/>
      </rPr>
      <t xml:space="preserve"> (MUNI, SU, VŠTE)</t>
    </r>
    <r>
      <rPr>
        <sz val="10"/>
        <color theme="1"/>
        <rFont val="Calibri"/>
        <family val="2"/>
        <charset val="238"/>
        <scheme val="minor"/>
      </rPr>
      <t xml:space="preserve">: API pro agendu Learning Agreement i Interinstitutional agreement byly na SLU a VŠTE implementovány včetně aktualizace šablon. Obě instituce byly zaškoleny za pomoci připraveného podrobného manuálu, na základě individuální podpory i osobního školení, které proběhlo v Opavě v prostorách SLU 16. 12. 2021. Oběma institucím byla uvolněna nejdříve předprodukční verze, následovaná "ostrou" verzí.                                                                                                                                                                                                           </t>
    </r>
    <r>
      <rPr>
        <b/>
        <sz val="10"/>
        <color theme="1"/>
        <rFont val="Calibri"/>
        <family val="2"/>
        <charset val="238"/>
        <scheme val="minor"/>
      </rPr>
      <t xml:space="preserve">Stav rámci SIS </t>
    </r>
    <r>
      <rPr>
        <sz val="10"/>
        <color theme="1"/>
        <rFont val="Calibri"/>
        <family val="2"/>
        <charset val="238"/>
        <scheme val="minor"/>
      </rPr>
      <t xml:space="preserve">(UK) - Jednotlivé API jsou postupně implementovány v návaznosti na průběh procesu rozvoje iniciativy EWP na UK. Proces digitalizace rozpracován na tři části, kde v první bylo středem zájmu digitalizovat správu interinstitucionálních smluv, ve druhé fázi šlo o přípravu procesu pro příjezdovou mobilitou do ČR a ve finální třetí fázi pak o výjezdovou mobilitu do zahraničí.                                                                                                                                                                                                                                                                                                                                      </t>
    </r>
    <r>
      <rPr>
        <b/>
        <sz val="10"/>
        <color theme="1"/>
        <rFont val="Calibri"/>
        <family val="2"/>
        <charset val="238"/>
        <scheme val="minor"/>
      </rPr>
      <t>Stav v rámci UIS</t>
    </r>
    <r>
      <rPr>
        <sz val="10"/>
        <color theme="1"/>
        <rFont val="Calibri"/>
        <family val="2"/>
        <charset val="238"/>
        <scheme val="minor"/>
      </rPr>
      <t xml:space="preserve"> (ČZU, VŠE) - Byla nastudována rozhraní API sítě EWP a se mezinárodním oddělením konzultovány postupy uvnitř UIS. Bylo konstatováno, že přechod bude probíhat s postupným spouštěním. Primárně se zprovozní  manifest a spustí synchronizace institucí v síti EWP s číselníky ČZU.  Jednalo se o poměrně náročný proces vzhledem k rozlišné struktuře institucí v síti EWP. Následně bylo plánováno zprovoznění IIA pro tvorbu, akceptaci a podepisování interinstitucionálních smluv. Pro vyvíjená API byl popsán proces zavedení a diskutován se spolupracující VŠE. Po diskusi sjednoceno zadání pro dodavatele.                                                                                                                                         </t>
    </r>
    <r>
      <rPr>
        <b/>
        <sz val="10"/>
        <color theme="1"/>
        <rFont val="Calibri"/>
        <family val="2"/>
        <charset val="238"/>
        <scheme val="minor"/>
      </rPr>
      <t>Stav v rámci KOS</t>
    </r>
    <r>
      <rPr>
        <sz val="10"/>
        <color theme="1"/>
        <rFont val="Calibri"/>
        <family val="2"/>
        <charset val="238"/>
        <scheme val="minor"/>
      </rPr>
      <t xml:space="preserve"> (AMU, ČVUT) - Byla provedena implementace klientské části HTTPSIG autentifikace pro všechna rozhraní (APIs), které ČVUT aktuálně provozuje. Primary Network a General Purpose APIs: Proběhla aktualizace verzí rozhraní DISCOVERY, ECHO, OUNITS a INSTITUTION na poslední známou verzi dle specifikace. Interinstitutional Agreements (IIA): Byla provedena aktualizace API pro meziinstitucionální smlouvy na poslední známou verzi. V rámci tohoto API byly aktualizovány služby pro poskytování identifikátorů IIA, které jsou dostupné dotazující se instituci (druhému účastníkovi smlouvy), služba pro poskytování obsahu IIA, které jsou přístupné přes získané identifikátory, a pro schvalování meziinstiucionálních smluv. Včetně notifikační části (CNR) a factsheet. Learning Agreement (LA): Provedli jsme tyto činnosti. 1/ Seznámení se se všemi API, které jsou pro tyto dokumenty používány. 2/ Srovnání aktuální datové struktury se strukturami API. 3/ Úprava databázové struktury i nové aplikace, aby odpovídaly potřebám a požadavkům EWP API. 4/ Příprava procesů v aplikaci, aby odpovídaly procesům popsaným v API. Synchro: Bylo provedeno dopracování a aktualizace služby pro pravidelné stahování a zpracování dat o API protistran, informací o institucích, jejich organizačních jednotkách, factsheet, která v pravidelných intervalech stahuje nejnovější informace ze všech dostupných institucí obsažených v EWP registry.                                                  </t>
    </r>
    <r>
      <rPr>
        <b/>
        <sz val="10"/>
        <color theme="1"/>
        <rFont val="Calibri"/>
        <family val="2"/>
        <charset val="238"/>
        <scheme val="minor"/>
      </rPr>
      <t xml:space="preserve">Stav v rámci Apollo </t>
    </r>
    <r>
      <rPr>
        <sz val="10"/>
        <color theme="1"/>
        <rFont val="Calibri"/>
        <family val="2"/>
        <charset val="238"/>
        <scheme val="minor"/>
      </rPr>
      <t xml:space="preserve">(VUT) - Byl naprogramován server pro komunikaci v rámci sítě EWP. Napimplementovali jsme tyto API: Discovery Manifest API v.5.0.0, Echo APIv. 2.0.1, Interinstitutional Agreements API v.6.0.1, Interinstitutional Agreement CNR API v.2.0.3, Interinstitutional Agreements Approval API v.1.0.0, Interinstitutional Agreement Approval CNR API v.1.0.0. Server je spuštěn ve vývojové síti EWP. Provádíme testování vůči České zemědělské univerzitě v Praze. Dále byl naprogramován automatický server pro načítání katalogu EWP. yl vytvořen nový modul pro Evidenci zahraničních partnerů v rámci internacionalizace v IS VUT Apollo. Zde lze spravovat stávající i nové smlouvy, porovnávat změny a přijímat nové navrhy na smlouvy přes API EWP. Výstup splněn. </t>
    </r>
  </si>
  <si>
    <t>Plánováno na rok 2022.</t>
  </si>
  <si>
    <t xml:space="preserve">Výstup zpracovaný v rámci komunikační platformy prorektorů s gescí internacionalizace (přiložen jako příloha této závěrečné zprávy). 
Stanoven následující plán, který si každá zapojená škola přizpůsobí dle potřeby a zvyklostí: 
Administrátoři IT oddělení proškolí v první řadě pracovníky/-ice zahraničních kanceláří.
Zahraniční kanceláře uspořádají dostatečný počet školení/workshopů práce s novým systémem EWP vždy za účasti alespoň 1 zástupce IT oddělení pro následující cílové skupiny: 
           - Proděkani + fakultní (katedroví) koordinátoři – dva termíny 
           - Studijní referentky – dva termíny 
            - Zainteresovaní/-é pracovníci/-ice součástí – dva termíny (dle zájmu)                                                                    Sdílení propagačního videa zkušeností a zaujetí ze strany studujících pro EWP využitelné pro všechny VVŠ (bude vytvořeno v rámci navazujícího projektu). 
Školení/workshopy budou probíhat ideálně v období říjen - prosinec 2021. 
Distribuce Manuálu pro efektivní organizaci práce s EWP pro administrativní pracovníky/-ice a studijní referenty/-ky na univerzitě. 
Podpora zavedení nového systému PR články v rámci každé zapojené VVŠ. 
Tvorba instruktáže pro studující – instrukce od IT podpory pro každý systém zvlášť.  Výstupl splněn.
</t>
  </si>
  <si>
    <t xml:space="preserve">Odtsoupení VŠCHT z projektu a vratka celé poskytnuté dotace. </t>
  </si>
  <si>
    <t xml:space="preserve">Nedočerpání částky ve výši 738 tis. </t>
  </si>
  <si>
    <t xml:space="preserve">Podrobné vysvětlení viz dílčí ZZ VŠCHT. </t>
  </si>
  <si>
    <t xml:space="preserve">VŠCHT - 795 tis, AMU 18 tis., SU - 20 tis., JU - 178 tis. Podrobné vysvětlení příčin - viz dílčí ZZ jednotlivých škol. </t>
  </si>
  <si>
    <t>Neuskutečněná tvorba nových služeb pro přenos Transcripts of Records</t>
  </si>
  <si>
    <t xml:space="preserve">Důvodem je, že API pro ToR má být  aktualizována až někdy v průběhu roku 2022 a zatím není známo, jak moc velké změny v něm budou provedeny. Zároveň je v harmonogramu EK až v roce 2023, a proto byla práce soustředěna na API, která budou povinná v roce 2022 (IIA a LA). </t>
  </si>
  <si>
    <t xml:space="preserve">5. </t>
  </si>
  <si>
    <t>Přesuny finančních prostředků</t>
  </si>
  <si>
    <t xml:space="preserve">Všechny přesuny finančních prostředků byly v souladu s pravidly pro CRP na rok 2021 a jsou podrobně vysvětleny v dílčích ZZ jednotlivých škol. </t>
  </si>
  <si>
    <t>2.2.</t>
  </si>
  <si>
    <t>2.4.</t>
  </si>
  <si>
    <t xml:space="preserve">Plán na rok 2022. </t>
  </si>
  <si>
    <t>Neuskutečněná implmentace Transcript of Records</t>
  </si>
  <si>
    <t>Byly realizovány 3 fáze vývoje zahraničního modulu umožňujícícho komunikaci na bázi EWP s partnerskými univerzitami. V současnosti je vyvinuto rozhraní umožňující schvalování a vykazování mobilit zaměstnanců a studentů a v závěrečné fázi je také testování funkcionality na uzavírání meziinstitucionálních smluv. Zahraniční modul je v současnosti ve zkušebním provozu.</t>
  </si>
  <si>
    <r>
      <t>Proběhla prezentace a ukázka dosud vyvinutých aplikací zahraničního modulu v rámci výjezdního zasedání ve Křtinách (18.-19.11.2021), sdílení informací o vývoji certifikátu pro komunikaci s ostatními univerzitami i to jak MENDELU bude v rámci systému verso (zahraniční modul) na svém serveru zveřejňovovat "manifest". Detailněji jsme se zahraničnímu modulu věnovali na setkání proděkanů pro internacionalizaci  z fakult MENDELU 14.12.2021. Vzhledem k tomu, že nový modul není dokončen, probíhali v roce 2021 místo školení pravidelná úterní setkání k vývoji systému vyvíjení nového systému, kterých se účastnili referenti studijních oddělení fakult MENDELU, zam. zahraničního oddělení, ale také IT specialisté MENDELU.</t>
    </r>
    <r>
      <rPr>
        <sz val="10"/>
        <color rgb="FFFF0000"/>
        <rFont val="Calibri"/>
        <family val="2"/>
        <charset val="238"/>
      </rPr>
      <t xml:space="preserve"> </t>
    </r>
  </si>
  <si>
    <t xml:space="preserve">Firma DERS na základě analýzy potřeb na MENDELU vyvinula část nového modulu na správu zahraničních mobilit, realizuje napojení pomocí API na EWP - API echo, manifest a související API s meziinstitucionálními smlouvami jsou v ve zkušebním provozu. Výstup splněn. </t>
  </si>
  <si>
    <t xml:space="preserve">ZČU zorganizovala a vedla 2 společné workshopy pro všechny zapojené platformy. V rámci platformy proběhla 2 setkání: 1. společný workshop – „Kick – off meeting“ proběhl formou on-line 23. 2. 2021, zúčastnilo se celkem 92 osob ze všech zapojených VVŠ. Byly prezentovány cíle, výstupy a harmonogram jejich plnění, byla vysvětlena technická podstata EWP a postup prací při realizaci projektu. Byla zdůrazněna spolupráce nejen v rámci jednotlivých platforem, ale zejména mezi platformou IT pracovníků a pracovníků zahraničních kanceláří. Proběhla diskuze nad společnými tématy. 2. společný workshop proběhl 24. 11. 2021 v Hradci Králové ve spolupráci s Univerzitou Hradec Králové a jí řešeným CRP. Vzhledem k neočekávaně zpřísněným protiepidemickým opatřením proběhl tento závěrečný workshop kombinovanou formou - část účastníků se zúčastnila fyzicky (33 osob), pro ostatní byl zřízen on-line přenos(46 osob). Na workshopu byly shrnuty výstupy a jejich plnění a rovněž byla představena grafická analýza potřeb úprav v evidenci rozdílných dat objektů mobilit u jednotlivých zapojených škol. Výstup splněn. </t>
  </si>
  <si>
    <t xml:space="preserve">MENDELU se zapojila do komunikační platformy pracovníků zahraničních kanceláří na MS Teams.  Zveřejňovala zde všechny dostupné informace, materiály atd. Zástupci MENDELU se zůčastnili všech jednání koordinovaných v rámci platformy a to jak v roli prezentujících, tak posluchačů. Výstup splněn. </t>
  </si>
  <si>
    <t>Tvorba komunikační platformy pracovníků zahraničních kanceláří zapojených vysokých škol.              2x odborná osobní či on-line setkání.</t>
  </si>
  <si>
    <t xml:space="preserve">MENDELU se zapojila do komunikační platformy prorektorů s gescí internacionalizace na MS Teams.  Zveřejňovala zde všechny dostupné informace, materiály atd. Zástupci MENDELU se zůčastnili všech jednání  v rámci platformy a to jak v roli prezentujících, tak posluchačů. Výstup splněn. </t>
  </si>
  <si>
    <t>Tvorba komunikační platformy prorektorů s gescí internacionalizace zapojených vysokých škol.2x odborná osobní či on-line setkání.</t>
  </si>
  <si>
    <t xml:space="preserve">MENDELU se zapojila do komunikační platformy IT pracovníků na MS Teams. Zveřejňovala zde všechny dostupné informace, materiály atd. Zástupci MENDELU se zůčastnili všech jednán v rámci platformy a to jak v roli prezentujících, tak posluchačů. Výstup splněn. </t>
  </si>
  <si>
    <t>Tvorba komunikační platformy IT pracovníků zapojených vysokých škol. 2x odborná osobní či on-line setkání.</t>
  </si>
  <si>
    <t xml:space="preserve">Analýza byla provedena na zahraničním oddělení (OMVI MENDELU) ve spolupráci se zahraničními odděleními fakult. Následné ve spolupráci s oddělením informačních technologí (OIT MENDELU) a vysoutěženou dodavatelem nového zahraničního modulu pro MENDELU (firma DERS). Analýza se částečně zpracovává i s oddělením kvality na MENDELU při procesní analýze. Výsledky jsou popisy procesů pro potřeby vnitřní zahraničních oddělení i potřeby vývojářů firmy DERS a popisy procesů budou zveřejněny mezi ostatními procesy. Výstup splněn. </t>
  </si>
  <si>
    <t xml:space="preserve">Díky společnému úsilí, komunikaci a sdílení dobré praxe se zapojeným školám dařilo postupovat v souladu s dodržením časového rámce stanoveného Evropskou komisí pro implementaci EWP. Nutno podotknout, že oproti původně plánovanému harmonogramu, který byl platný při plánování CRP na rok 2021, došlo ke změnám a posunu termínů ze strany EK, které bylo nutné při řešení projektu reflektovat. 
Díky koordinovanému přístupu umožněného realizací tohoto CRP se zapojeným školám za období řešení projektu dařilo plnit nutné kroky, které v budoucnu povedou k plné implementaci EWP. Míra realizace nových Application Programming Interface rozhraní EWP v rámci modulu Mobility je rozdílná napříč systémy zapojených škol a jejich možnostmi. Na základě využívaných systémů se v rámci projektu utvořily menší skupiny, které spolu navázaly užší spolupráci, a tak kromě společné komunikace na platformách spolu řešitelé projektu komunikovali a úzce spolupracovali v rámci těchto skupin napříč zapojenými školami. Díky řešenému projektu se zvýšila četnost komunikace a řešitelé zainteresovaní do procesu implementace EWP získali mnoho nových kontaktů. Za velmi důležitou a přínosnou MENDELU považuje komunikaci a spolupráci mezi skupinou IT pracovníků, zaměstnanců zahraničních škol a EUF. Pro úspěšnou implementaci na MENDELU byla klíčová právě synergická spolupráce s IT oddělením a EUF, která spolupracuje na vývoji komunikačních rozhraní EWP. Možnost spolupracovat v rámci celé České republiky, sdílet zkušenosti a vzájemně se inspirovat byla zcela zásadním přínosem tohoto projektu. Za důležitou a velmi přínosnou vnímáme rovněž navázanou spolupráci s DZS, ve které plánujeme i nadále pokračovat. Cíl splněn částečně, budeme pokračovat v navazujícím projektu. 
</t>
  </si>
  <si>
    <t xml:space="preserve">Na MENDELU byla provedena analýza současného stavu a dosavadní praxe implementace EWP. Tato analýza blíže charakterizovala stav přípravyuniverzity a umožnila vytvořit podklady pro sjednocení postupu a následný harmonogram potřebných kroků při řešení projektu. Po celý rok pak probíhala intenzivní komunikace mezi zapojenými VVŠ, a to jak emailově, v rámci on-line setkávání, tak rovněž na platformě MS Teams, která byla vytvořena za účelem shromažďování materiálů k projektu a rovněž jako společný komunikační prostředek. 
Proběhlá setkávání byla velmi důležitá pro sdílení dobré i špatné praxe, pro kontrolu momentálního stavu přípravy na zapojených školách, k identifikaci problémů, které byly následně v rámci platforem, i mezi platformami navzájem, řešeny. Setkání proběhla na všech třech úrovních v dubnu a září. Ze všech setkání byly pořízeny videozáznamy, zápisy a prezenční listiny, případně další materiály, které jsou dostupné na MS Teams. O práci na platformách byl enormní zájem. Do platforem se připojovali i další účastníci z různých pozic, kteří se problematikou EWP na školách zabývají. Své zkušenosti s procesem implementace prezentovala na platformě zástupců vedení škol digitální expertka národní agentury z Německa a diskutovala úskalí implementace v německém prostředí.
Na každém ze setkání byl shrnut stávající stav implementace a byly stanoveny úkoly do dalšího období, které byly koordinátorem projektu průběžně vyhodnocovány a shromažďovány a vedly k naplnění slíbených výstupů. V závěrečné fázi projektu byl uspořádán společný workshop pro všechny tři cílové skupiny za účelem předání informací o výsledcích. Proběhla analýza současného stavu na zúčastněných vysokých školách a výsledky byly zveřejněny na společném Teams. 
Na MENDELU bylo také v rámci plnění cílů projektu vyhlášeno výběrové řízení na poskytovatele IT modulu zahraničního oddělení s funkcionalitou EWP. Díky sdílení výsledků analýzy mezi MENDELU a zapojenými univerzitami bylo možné zdárně pokračovat ve vývoji našeho zahraničního modulu umožňujícího EWP. Cíl splněn. 
</t>
  </si>
  <si>
    <t xml:space="preserve">Tyto prostředky uplatnily VVŠ, které implementovaly systémy vyvinuté jinými školami či externími dodavateli. V případě implementace IS/STAG byla tato položka sjednocena na 80 tis. u každé zúčastněné VVŠ. V ostatních případech byla tato cena kalkulována rozdílně, a to na základě cen obvyklých u dodavatele systému. </t>
  </si>
  <si>
    <t xml:space="preserve">Mzdy řešitelského týmu spojené s/se: 
• studií a analýzou rozhraní API v rámci pracovní skupiny IT
• studií a analýzou stavu a potřeb EWP z pohledu pracovníků zahraničních kanceláří
• vývojem databází, údržbou a proškolením uživatelů 1. stupně
• organizací 2 konferencí a odborných diskusních on-line bloků, 
• aktivní účastí v rámci odborných diskusí (včetně on-line)
• interními školeními (v rámci konkrétní školy) pro klíčové osoby zapojené do projektového procesu v rámci VŠ 
• administrativními pracemi-přepis smluv apod. (vždy konkrétně uvedeno v dílčí žádosti, pokud je tato položka kalkulována)
• koordinací projektu                                                                                                                                                                                                                                                                                                                                                                                                                                                                                                                    Specifikace a konkrétní čerpání je vždy uvedeno v konkrétní dílčí zprávě. </t>
  </si>
  <si>
    <t>OON vynaložené v přímé souvislosti s řešením projektu - dílčí části UPCE, UK, VŠB - TUO, VŠTE</t>
  </si>
  <si>
    <t xml:space="preserve">	Odvody pojistného na veřejné zdravotní pojištění a pojistného na sociální zabezpečení a příspěvku na státní politiku zaměstnanosti a příděly do sociálního fondu souvisejícís částkou v kapitole 2.1</t>
  </si>
  <si>
    <t xml:space="preserve">Drobný hmotný majetek potřebný k zajištění workshopů a interních školení.  Jedná se o kancelářské potřebyy a vybavení potřebné k on-line přenosům. </t>
  </si>
  <si>
    <t xml:space="preserve">Částka zahrnuje: 
• implementace databází – u těch zapojených VVŠ, u kterých není započítána v kapitálových prostředcích (z důvodu účetních zvyklostí dané školy)
• školení externím školám či firmám dodávající systém
• poplatky za pronájem prostor a techniky, služby související s organizací interních školení
• poplatky za pronájem prostor a techniky, služby související s organizací workshopů (pouze v rozpočtu koordinátora projektu)
</t>
  </si>
  <si>
    <t xml:space="preserve">Drobné částkyspojené s: 
• účastí na workshopu V Hradci Králové 24. 11. 2021
• cestovným pro potřeby cestování mezi zapojenými VVŠ a pracovními jednání členů konsorcia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</si>
</sst>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x14ac:knownFonts="1">
    <font>
      <sz val="11"/>
      <color theme="1"/>
      <name val="Calibri"/>
      <family val="2"/>
      <charset val="238"/>
      <scheme val="minor"/>
    </font>
    <font>
      <b/>
      <sz val="11"/>
      <color theme="1"/>
      <name val="Calibri"/>
      <family val="2"/>
      <charset val="238"/>
      <scheme val="minor"/>
    </font>
    <font>
      <sz val="10"/>
      <color theme="1"/>
      <name val="Calibri"/>
      <family val="2"/>
      <charset val="238"/>
      <scheme val="minor"/>
    </font>
    <font>
      <b/>
      <sz val="14"/>
      <color theme="1"/>
      <name val="Calibri"/>
      <family val="2"/>
      <charset val="238"/>
      <scheme val="minor"/>
    </font>
    <font>
      <b/>
      <sz val="10"/>
      <color theme="1"/>
      <name val="Calibri"/>
      <family val="2"/>
      <charset val="238"/>
      <scheme val="minor"/>
    </font>
    <font>
      <b/>
      <sz val="12"/>
      <color theme="1"/>
      <name val="Calibri"/>
      <family val="2"/>
      <charset val="238"/>
      <scheme val="minor"/>
    </font>
    <font>
      <sz val="11"/>
      <color theme="1"/>
      <name val="Calibri"/>
      <family val="2"/>
      <charset val="238"/>
      <scheme val="minor"/>
    </font>
    <font>
      <sz val="9"/>
      <color indexed="81"/>
      <name val="Tahoma"/>
      <family val="2"/>
      <charset val="238"/>
    </font>
    <font>
      <b/>
      <sz val="9"/>
      <color indexed="81"/>
      <name val="Tahoma"/>
      <family val="2"/>
      <charset val="238"/>
    </font>
    <font>
      <i/>
      <sz val="10"/>
      <color theme="1"/>
      <name val="Calibri"/>
      <family val="2"/>
      <charset val="238"/>
      <scheme val="minor"/>
    </font>
    <font>
      <u/>
      <sz val="11"/>
      <color theme="10"/>
      <name val="Calibri"/>
      <family val="2"/>
      <charset val="238"/>
      <scheme val="minor"/>
    </font>
    <font>
      <sz val="10"/>
      <color rgb="FFFF0000"/>
      <name val="Calibri"/>
      <family val="2"/>
      <charset val="238"/>
      <scheme val="minor"/>
    </font>
    <font>
      <sz val="10"/>
      <color theme="4" tint="-0.249977111117893"/>
      <name val="Calibri"/>
      <family val="2"/>
      <charset val="238"/>
      <scheme val="minor"/>
    </font>
    <font>
      <sz val="10"/>
      <name val="Calibri"/>
      <family val="2"/>
      <charset val="238"/>
      <scheme val="minor"/>
    </font>
    <font>
      <b/>
      <sz val="10"/>
      <name val="Calibri"/>
      <family val="2"/>
      <charset val="238"/>
      <scheme val="minor"/>
    </font>
    <font>
      <sz val="10"/>
      <name val="Arial CE"/>
      <charset val="238"/>
    </font>
    <font>
      <sz val="9"/>
      <name val="Arial Narrow"/>
      <family val="2"/>
      <charset val="238"/>
    </font>
    <font>
      <i/>
      <sz val="9"/>
      <color theme="1"/>
      <name val="Calibri"/>
      <family val="2"/>
      <charset val="238"/>
      <scheme val="minor"/>
    </font>
    <font>
      <sz val="10"/>
      <color theme="1"/>
      <name val="Calibri"/>
      <family val="2"/>
      <charset val="238"/>
    </font>
    <font>
      <u/>
      <sz val="10"/>
      <color theme="1"/>
      <name val="Calibri"/>
      <family val="2"/>
      <charset val="238"/>
      <scheme val="minor"/>
    </font>
    <font>
      <i/>
      <u/>
      <sz val="10"/>
      <color theme="1"/>
      <name val="Calibri"/>
      <family val="2"/>
      <charset val="238"/>
      <scheme val="minor"/>
    </font>
    <font>
      <sz val="9"/>
      <color theme="1"/>
      <name val="Calibri"/>
      <family val="2"/>
      <charset val="238"/>
      <scheme val="minor"/>
    </font>
    <font>
      <sz val="10"/>
      <color rgb="FF000000"/>
      <name val="Calibri"/>
      <family val="2"/>
      <charset val="238"/>
      <scheme val="minor"/>
    </font>
    <font>
      <b/>
      <sz val="10"/>
      <color rgb="FF000000"/>
      <name val="Calibri"/>
      <family val="2"/>
      <charset val="238"/>
      <scheme val="minor"/>
    </font>
    <font>
      <sz val="9.5"/>
      <name val="Calibri"/>
      <family val="2"/>
      <charset val="238"/>
      <scheme val="minor"/>
    </font>
    <font>
      <b/>
      <sz val="12"/>
      <color rgb="FF000000"/>
      <name val="Calibri"/>
      <family val="2"/>
      <charset val="238"/>
      <scheme val="minor"/>
    </font>
    <font>
      <u/>
      <sz val="10"/>
      <color theme="10"/>
      <name val="Calibri"/>
      <family val="2"/>
      <charset val="238"/>
      <scheme val="minor"/>
    </font>
    <font>
      <sz val="10"/>
      <color rgb="FF000000"/>
      <name val="Calibri"/>
      <family val="2"/>
      <charset val="238"/>
    </font>
    <font>
      <i/>
      <sz val="10"/>
      <color rgb="FF000000"/>
      <name val="Calibri"/>
      <family val="2"/>
      <charset val="238"/>
    </font>
    <font>
      <sz val="11"/>
      <color theme="1"/>
      <name val="Calibri"/>
      <family val="2"/>
      <charset val="238"/>
    </font>
    <font>
      <b/>
      <sz val="11"/>
      <color theme="1"/>
      <name val="Calibri"/>
      <family val="2"/>
      <charset val="238"/>
    </font>
    <font>
      <sz val="11"/>
      <color theme="1"/>
      <name val="Calibri"/>
      <family val="2"/>
      <charset val="238"/>
    </font>
    <font>
      <sz val="11"/>
      <name val="Calibri"/>
      <family val="2"/>
      <charset val="238"/>
    </font>
    <font>
      <b/>
      <sz val="10"/>
      <color theme="1"/>
      <name val="Calibri"/>
      <family val="2"/>
      <charset val="238"/>
    </font>
    <font>
      <b/>
      <sz val="12"/>
      <color theme="1"/>
      <name val="Calibri"/>
      <family val="2"/>
      <charset val="238"/>
    </font>
    <font>
      <u/>
      <sz val="11"/>
      <color theme="10"/>
      <name val="Calibri"/>
      <family val="2"/>
      <charset val="238"/>
    </font>
    <font>
      <b/>
      <sz val="14"/>
      <color theme="1"/>
      <name val="Calibri"/>
      <family val="2"/>
      <charset val="238"/>
    </font>
    <font>
      <i/>
      <sz val="10"/>
      <color rgb="FFFF0000"/>
      <name val="Calibri"/>
      <family val="2"/>
      <charset val="238"/>
      <scheme val="minor"/>
    </font>
    <font>
      <sz val="10"/>
      <name val="Calibri"/>
      <family val="2"/>
      <charset val="238"/>
    </font>
    <font>
      <sz val="10"/>
      <color theme="1"/>
      <name val="Calibri"/>
      <family val="2"/>
      <scheme val="minor"/>
    </font>
    <font>
      <sz val="10"/>
      <name val="Calibri"/>
      <family val="2"/>
      <scheme val="minor"/>
    </font>
    <font>
      <b/>
      <sz val="10"/>
      <name val="Calibri"/>
      <family val="2"/>
      <scheme val="minor"/>
    </font>
    <font>
      <sz val="7"/>
      <color theme="1"/>
      <name val="Calibri"/>
      <family val="2"/>
      <charset val="238"/>
      <scheme val="minor"/>
    </font>
    <font>
      <b/>
      <sz val="10"/>
      <color rgb="FF000000"/>
      <name val="Calibri"/>
      <family val="2"/>
      <charset val="238"/>
    </font>
    <font>
      <sz val="10"/>
      <color rgb="FFFF0000"/>
      <name val="Calibri"/>
      <family val="2"/>
      <charset val="238"/>
    </font>
  </fonts>
  <fills count="9">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rgb="FFFFF2CC"/>
        <bgColor rgb="FF000000"/>
      </patternFill>
    </fill>
    <fill>
      <patternFill patternType="solid">
        <fgColor rgb="FFFCE4D6"/>
        <bgColor rgb="FF000000"/>
      </patternFill>
    </fill>
    <fill>
      <patternFill patternType="solid">
        <fgColor rgb="FFFFFFFF"/>
        <bgColor indexed="64"/>
      </patternFill>
    </fill>
    <fill>
      <patternFill patternType="solid">
        <fgColor theme="0"/>
        <bgColor theme="0"/>
      </patternFill>
    </fill>
  </fills>
  <borders count="4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top style="medium">
        <color rgb="FF000000"/>
      </top>
      <bottom style="thin">
        <color indexed="64"/>
      </bottom>
      <diagonal/>
    </border>
    <border>
      <left style="thin">
        <color indexed="64"/>
      </left>
      <right/>
      <top style="medium">
        <color rgb="FF000000"/>
      </top>
      <bottom style="thin">
        <color indexed="64"/>
      </bottom>
      <diagonal/>
    </border>
    <border>
      <left/>
      <right style="thin">
        <color indexed="64"/>
      </right>
      <top style="medium">
        <color rgb="FF000000"/>
      </top>
      <bottom style="thin">
        <color indexed="64"/>
      </bottom>
      <diagonal/>
    </border>
    <border>
      <left/>
      <right/>
      <top style="thin">
        <color rgb="FF000000"/>
      </top>
      <bottom style="medium">
        <color rgb="FF000000"/>
      </bottom>
      <diagonal/>
    </border>
    <border>
      <left style="thin">
        <color indexed="64"/>
      </left>
      <right/>
      <top style="thin">
        <color rgb="FF000000"/>
      </top>
      <bottom style="medium">
        <color rgb="FF000000"/>
      </bottom>
      <diagonal/>
    </border>
    <border>
      <left/>
      <right style="thin">
        <color auto="1"/>
      </right>
      <top style="thin">
        <color rgb="FF000000"/>
      </top>
      <bottom style="medium">
        <color rgb="FF000000"/>
      </bottom>
      <diagonal/>
    </border>
    <border>
      <left/>
      <right/>
      <top style="medium">
        <color rgb="FF000000"/>
      </top>
      <bottom/>
      <diagonal/>
    </border>
    <border>
      <left style="thin">
        <color indexed="64"/>
      </left>
      <right/>
      <top style="medium">
        <color rgb="FF000000"/>
      </top>
      <bottom/>
      <diagonal/>
    </border>
    <border>
      <left/>
      <right style="thin">
        <color auto="1"/>
      </right>
      <top style="medium">
        <color rgb="FF000000"/>
      </top>
      <bottom/>
      <diagonal/>
    </border>
    <border>
      <left/>
      <right/>
      <top style="medium">
        <color rgb="FF000000"/>
      </top>
      <bottom style="medium">
        <color rgb="FF000000"/>
      </bottom>
      <diagonal/>
    </border>
    <border>
      <left style="thin">
        <color indexed="64"/>
      </left>
      <right/>
      <top style="medium">
        <color rgb="FF000000"/>
      </top>
      <bottom style="medium">
        <color rgb="FF000000"/>
      </bottom>
      <diagonal/>
    </border>
    <border>
      <left/>
      <right style="thin">
        <color auto="1"/>
      </right>
      <top style="medium">
        <color rgb="FF000000"/>
      </top>
      <bottom style="medium">
        <color rgb="FF000000"/>
      </bottom>
      <diagonal/>
    </border>
    <border>
      <left/>
      <right/>
      <top style="thin">
        <color indexed="64"/>
      </top>
      <bottom style="medium">
        <color rgb="FF000000"/>
      </bottom>
      <diagonal/>
    </border>
    <border>
      <left style="thin">
        <color indexed="64"/>
      </left>
      <right/>
      <top style="thin">
        <color indexed="64"/>
      </top>
      <bottom style="medium">
        <color rgb="FF000000"/>
      </bottom>
      <diagonal/>
    </border>
    <border>
      <left/>
      <right style="thin">
        <color auto="1"/>
      </right>
      <top style="thin">
        <color indexed="64"/>
      </top>
      <bottom style="medium">
        <color rgb="FF000000"/>
      </bottom>
      <diagonal/>
    </border>
    <border>
      <left/>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top/>
      <bottom/>
      <diagonal/>
    </border>
    <border>
      <left style="thin">
        <color rgb="FF000000"/>
      </left>
      <right style="thin">
        <color rgb="FF000000"/>
      </right>
      <top/>
      <bottom/>
      <diagonal/>
    </border>
  </borders>
  <cellStyleXfs count="9">
    <xf numFmtId="0" fontId="0" fillId="0" borderId="0"/>
    <xf numFmtId="9" fontId="6" fillId="0" borderId="0" applyFont="0" applyFill="0" applyBorder="0" applyAlignment="0" applyProtection="0"/>
    <xf numFmtId="0" fontId="10" fillId="0" borderId="0" applyNumberFormat="0" applyFill="0" applyBorder="0" applyAlignment="0" applyProtection="0"/>
    <xf numFmtId="0" fontId="15" fillId="0" borderId="0"/>
    <xf numFmtId="0" fontId="29" fillId="0" borderId="0"/>
    <xf numFmtId="9" fontId="29" fillId="0" borderId="0" applyFont="0" applyFill="0" applyBorder="0" applyAlignment="0" applyProtection="0"/>
    <xf numFmtId="0" fontId="35" fillId="0" borderId="0" applyNumberFormat="0" applyFill="0" applyBorder="0" applyAlignment="0" applyProtection="0"/>
    <xf numFmtId="0" fontId="31" fillId="0" borderId="0"/>
    <xf numFmtId="0" fontId="29" fillId="0" borderId="0"/>
  </cellStyleXfs>
  <cellXfs count="426">
    <xf numFmtId="0" fontId="0" fillId="0" borderId="0" xfId="0"/>
    <xf numFmtId="0" fontId="0" fillId="0" borderId="0" xfId="0" applyAlignment="1">
      <alignment horizontal="left"/>
    </xf>
    <xf numFmtId="0" fontId="0" fillId="0" borderId="1" xfId="0" applyBorder="1" applyAlignment="1">
      <alignment horizontal="left" vertical="center" wrapText="1"/>
    </xf>
    <xf numFmtId="0" fontId="0" fillId="0" borderId="1" xfId="0" applyBorder="1" applyAlignment="1">
      <alignment horizontal="center" vertical="center" wrapText="1"/>
    </xf>
    <xf numFmtId="0" fontId="2" fillId="0" borderId="1" xfId="0" applyFont="1" applyBorder="1" applyAlignment="1">
      <alignment horizontal="left" vertical="center" wrapText="1"/>
    </xf>
    <xf numFmtId="0" fontId="4" fillId="0" borderId="1" xfId="0" applyFont="1" applyBorder="1" applyAlignment="1">
      <alignment horizontal="left" vertical="center" wrapText="1"/>
    </xf>
    <xf numFmtId="0" fontId="5" fillId="0" borderId="1" xfId="0" applyFont="1" applyBorder="1" applyAlignment="1">
      <alignment horizontal="left" vertical="center" wrapText="1"/>
    </xf>
    <xf numFmtId="0" fontId="4" fillId="0" borderId="1" xfId="0" applyFont="1" applyBorder="1" applyAlignment="1">
      <alignment vertical="center" wrapText="1"/>
    </xf>
    <xf numFmtId="0" fontId="1" fillId="0" borderId="0" xfId="0" applyFont="1"/>
    <xf numFmtId="0" fontId="2" fillId="0" borderId="1" xfId="0" applyFont="1" applyBorder="1" applyAlignment="1">
      <alignment horizontal="center" vertical="center" wrapText="1"/>
    </xf>
    <xf numFmtId="0" fontId="4" fillId="0" borderId="1" xfId="0" applyFont="1" applyBorder="1" applyAlignment="1">
      <alignment horizontal="center" vertical="center" wrapText="1"/>
    </xf>
    <xf numFmtId="49" fontId="4"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0"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3" fontId="2" fillId="2" borderId="1" xfId="0" applyNumberFormat="1" applyFont="1" applyFill="1" applyBorder="1" applyAlignment="1">
      <alignment horizontal="center" vertical="center" wrapText="1"/>
    </xf>
    <xf numFmtId="3" fontId="2" fillId="3" borderId="1" xfId="0" applyNumberFormat="1" applyFont="1" applyFill="1" applyBorder="1" applyAlignment="1">
      <alignment horizontal="center" vertical="center" wrapText="1"/>
    </xf>
    <xf numFmtId="3" fontId="2" fillId="0" borderId="1" xfId="0" applyNumberFormat="1" applyFont="1" applyBorder="1" applyAlignment="1">
      <alignment horizontal="center" vertical="center" wrapText="1"/>
    </xf>
    <xf numFmtId="0" fontId="4" fillId="0" borderId="10" xfId="0" applyFont="1" applyBorder="1" applyAlignment="1">
      <alignment horizontal="center" vertical="center"/>
    </xf>
    <xf numFmtId="0" fontId="0" fillId="0" borderId="0" xfId="0" applyBorder="1"/>
    <xf numFmtId="0" fontId="0" fillId="0" borderId="3" xfId="0" applyBorder="1"/>
    <xf numFmtId="0" fontId="4" fillId="0" borderId="10" xfId="0" applyFont="1" applyBorder="1" applyAlignment="1">
      <alignment horizontal="center" vertical="center" wrapText="1"/>
    </xf>
    <xf numFmtId="9" fontId="2" fillId="3" borderId="1" xfId="0" applyNumberFormat="1" applyFont="1" applyFill="1" applyBorder="1" applyAlignment="1">
      <alignment horizontal="center" vertical="center"/>
    </xf>
    <xf numFmtId="0" fontId="3" fillId="0" borderId="7" xfId="0" applyFont="1" applyBorder="1" applyAlignment="1">
      <alignment horizontal="center"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5" fillId="0" borderId="9" xfId="0" applyFont="1" applyBorder="1" applyAlignment="1">
      <alignment vertical="center" wrapText="1"/>
    </xf>
    <xf numFmtId="1" fontId="2" fillId="2" borderId="1" xfId="1" applyNumberFormat="1" applyFont="1" applyFill="1" applyBorder="1" applyAlignment="1">
      <alignment horizontal="center" vertical="center" wrapText="1"/>
    </xf>
    <xf numFmtId="0" fontId="3" fillId="0" borderId="7" xfId="0" applyFont="1" applyBorder="1" applyAlignment="1">
      <alignment horizontal="center" vertical="center" wrapText="1"/>
    </xf>
    <xf numFmtId="3" fontId="2" fillId="0" borderId="1" xfId="0" applyNumberFormat="1" applyFont="1" applyBorder="1" applyAlignment="1">
      <alignment horizontal="center" vertical="center" wrapText="1"/>
    </xf>
    <xf numFmtId="0" fontId="4" fillId="4" borderId="1" xfId="0" applyFont="1" applyFill="1" applyBorder="1" applyAlignment="1">
      <alignment horizontal="left" vertical="center" wrapText="1"/>
    </xf>
    <xf numFmtId="1" fontId="2" fillId="0" borderId="1" xfId="0" applyNumberFormat="1" applyFont="1" applyBorder="1" applyAlignment="1">
      <alignment horizontal="center" vertical="center" wrapText="1"/>
    </xf>
    <xf numFmtId="1" fontId="2" fillId="4" borderId="1" xfId="0" applyNumberFormat="1" applyFont="1" applyFill="1" applyBorder="1" applyAlignment="1">
      <alignment horizontal="left" vertical="center" wrapText="1"/>
    </xf>
    <xf numFmtId="0" fontId="2" fillId="4" borderId="1" xfId="0" applyFont="1" applyFill="1" applyBorder="1" applyAlignment="1">
      <alignment horizontal="left" vertical="center" wrapText="1"/>
    </xf>
    <xf numFmtId="0" fontId="13" fillId="0" borderId="1" xfId="0" applyFont="1" applyBorder="1" applyAlignment="1">
      <alignment horizontal="left" vertical="center" wrapText="1"/>
    </xf>
    <xf numFmtId="16" fontId="2" fillId="0" borderId="1" xfId="0" applyNumberFormat="1" applyFont="1" applyBorder="1" applyAlignment="1">
      <alignment horizontal="center" vertical="center" wrapText="1"/>
    </xf>
    <xf numFmtId="0" fontId="2" fillId="4" borderId="1" xfId="0" applyFont="1" applyFill="1" applyBorder="1" applyAlignment="1">
      <alignment horizontal="center" vertical="center" wrapText="1"/>
    </xf>
    <xf numFmtId="0" fontId="3" fillId="0" borderId="7" xfId="0" applyFont="1" applyBorder="1" applyAlignment="1">
      <alignment horizontal="center" vertical="center" wrapText="1"/>
    </xf>
    <xf numFmtId="0" fontId="0" fillId="0" borderId="0" xfId="0" applyAlignment="1">
      <alignment horizontal="left"/>
    </xf>
    <xf numFmtId="0" fontId="16" fillId="0" borderId="1" xfId="3" applyFont="1" applyBorder="1" applyAlignment="1">
      <alignment horizontal="center" vertical="center" wrapText="1"/>
    </xf>
    <xf numFmtId="0" fontId="0" fillId="4" borderId="1" xfId="0" applyFill="1" applyBorder="1" applyAlignment="1">
      <alignment horizontal="left" vertical="center" wrapText="1"/>
    </xf>
    <xf numFmtId="1" fontId="2" fillId="4" borderId="1" xfId="0" applyNumberFormat="1" applyFont="1" applyFill="1" applyBorder="1" applyAlignment="1">
      <alignment horizontal="center" vertical="center" wrapText="1"/>
    </xf>
    <xf numFmtId="0" fontId="5" fillId="4" borderId="1" xfId="0" applyFont="1" applyFill="1" applyBorder="1" applyAlignment="1">
      <alignment horizontal="left" vertical="center" wrapText="1"/>
    </xf>
    <xf numFmtId="0" fontId="3" fillId="0" borderId="7" xfId="0" applyFont="1" applyBorder="1" applyAlignment="1">
      <alignment horizontal="center" vertical="center" wrapText="1"/>
    </xf>
    <xf numFmtId="0" fontId="0" fillId="0" borderId="0" xfId="0" applyAlignment="1">
      <alignment horizontal="left"/>
    </xf>
    <xf numFmtId="0" fontId="17" fillId="0" borderId="1" xfId="0" applyFont="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alignment wrapText="1"/>
    </xf>
    <xf numFmtId="1" fontId="2" fillId="0" borderId="1" xfId="0" applyNumberFormat="1" applyFont="1" applyBorder="1" applyAlignment="1">
      <alignment horizontal="left" vertical="center" wrapText="1"/>
    </xf>
    <xf numFmtId="0" fontId="3" fillId="0" borderId="7" xfId="0" applyFont="1" applyBorder="1" applyAlignment="1">
      <alignment horizontal="center" vertical="center" wrapText="1"/>
    </xf>
    <xf numFmtId="0" fontId="0" fillId="0" borderId="0" xfId="0" applyAlignment="1">
      <alignment horizontal="left"/>
    </xf>
    <xf numFmtId="0" fontId="3" fillId="0" borderId="7" xfId="0" applyFont="1" applyBorder="1" applyAlignment="1">
      <alignment horizontal="center" vertical="center" wrapText="1"/>
    </xf>
    <xf numFmtId="1" fontId="2" fillId="4" borderId="7" xfId="0" applyNumberFormat="1" applyFont="1" applyFill="1" applyBorder="1" applyAlignment="1">
      <alignment horizontal="center" vertical="center" wrapText="1"/>
    </xf>
    <xf numFmtId="1" fontId="2" fillId="4" borderId="9" xfId="0" applyNumberFormat="1" applyFont="1" applyFill="1" applyBorder="1" applyAlignment="1">
      <alignment horizontal="center" vertical="center" wrapText="1"/>
    </xf>
    <xf numFmtId="0" fontId="0" fillId="0" borderId="0" xfId="0" applyAlignment="1">
      <alignment horizontal="left"/>
    </xf>
    <xf numFmtId="0" fontId="4" fillId="4" borderId="1" xfId="0" applyFont="1" applyFill="1" applyBorder="1" applyAlignment="1">
      <alignment horizontal="center" vertical="center" wrapText="1"/>
    </xf>
    <xf numFmtId="0" fontId="9" fillId="0" borderId="1" xfId="0" applyFont="1" applyBorder="1" applyAlignment="1">
      <alignment horizontal="left" vertical="center" wrapText="1"/>
    </xf>
    <xf numFmtId="3" fontId="2" fillId="0" borderId="1" xfId="0" applyNumberFormat="1" applyFont="1" applyBorder="1" applyAlignment="1">
      <alignment horizontal="center" vertical="center" wrapText="1"/>
    </xf>
    <xf numFmtId="0" fontId="0" fillId="0" borderId="0" xfId="0" applyAlignment="1">
      <alignment horizontal="left"/>
    </xf>
    <xf numFmtId="0" fontId="2" fillId="0" borderId="1" xfId="0" applyFont="1" applyBorder="1" applyAlignment="1">
      <alignment horizontal="left" vertical="center" wrapText="1"/>
    </xf>
    <xf numFmtId="0" fontId="22" fillId="0" borderId="1" xfId="0" applyFont="1" applyBorder="1" applyAlignment="1">
      <alignment wrapText="1"/>
    </xf>
    <xf numFmtId="0" fontId="2" fillId="0" borderId="1" xfId="0" applyFont="1" applyBorder="1" applyAlignment="1">
      <alignment wrapText="1"/>
    </xf>
    <xf numFmtId="16" fontId="23" fillId="0" borderId="1" xfId="0" applyNumberFormat="1" applyFont="1" applyBorder="1" applyAlignment="1">
      <alignment horizontal="center" vertical="center" wrapText="1"/>
    </xf>
    <xf numFmtId="0" fontId="22" fillId="5" borderId="1" xfId="0" applyFont="1" applyFill="1" applyBorder="1" applyAlignment="1">
      <alignment horizontal="center" vertical="center" wrapText="1"/>
    </xf>
    <xf numFmtId="0" fontId="22" fillId="6" borderId="1" xfId="0" applyFont="1" applyFill="1" applyBorder="1" applyAlignment="1">
      <alignment horizontal="center" vertical="center" wrapText="1"/>
    </xf>
    <xf numFmtId="0" fontId="23" fillId="0" borderId="1" xfId="0" applyFont="1" applyBorder="1" applyAlignment="1">
      <alignment horizontal="left" vertical="center" wrapText="1"/>
    </xf>
    <xf numFmtId="0" fontId="22" fillId="0" borderId="0" xfId="0" applyFont="1" applyAlignment="1">
      <alignment wrapText="1"/>
    </xf>
    <xf numFmtId="0" fontId="3" fillId="0" borderId="7" xfId="0" applyFont="1" applyBorder="1" applyAlignment="1">
      <alignment horizontal="center" vertical="center" wrapText="1"/>
    </xf>
    <xf numFmtId="0" fontId="0" fillId="0" borderId="0" xfId="0" applyAlignment="1">
      <alignment horizontal="left"/>
    </xf>
    <xf numFmtId="0" fontId="2" fillId="0" borderId="1" xfId="0" applyFont="1" applyBorder="1" applyAlignment="1">
      <alignment horizontal="left" vertical="center" wrapText="1"/>
    </xf>
    <xf numFmtId="0" fontId="4" fillId="4" borderId="1" xfId="0" applyFont="1" applyFill="1" applyBorder="1" applyAlignment="1">
      <alignment vertical="center" wrapText="1"/>
    </xf>
    <xf numFmtId="0" fontId="3" fillId="4" borderId="7" xfId="0" applyFont="1" applyFill="1" applyBorder="1" applyAlignment="1">
      <alignment horizontal="center" vertical="center" wrapText="1"/>
    </xf>
    <xf numFmtId="3" fontId="2" fillId="0" borderId="1" xfId="0" applyNumberFormat="1" applyFont="1" applyBorder="1" applyAlignment="1">
      <alignment horizontal="center" vertical="center" wrapText="1"/>
    </xf>
    <xf numFmtId="0" fontId="3" fillId="0" borderId="7" xfId="0" applyFont="1" applyBorder="1" applyAlignment="1">
      <alignment horizontal="center" vertical="center" wrapText="1"/>
    </xf>
    <xf numFmtId="0" fontId="2" fillId="0" borderId="1" xfId="0" applyFont="1" applyBorder="1" applyAlignment="1">
      <alignment horizontal="left" vertical="center" wrapText="1"/>
    </xf>
    <xf numFmtId="0" fontId="27" fillId="0" borderId="1" xfId="0" applyFont="1" applyBorder="1" applyAlignment="1">
      <alignment horizontal="left" vertical="top" wrapText="1"/>
    </xf>
    <xf numFmtId="0" fontId="22" fillId="0" borderId="1" xfId="0" applyFont="1" applyBorder="1" applyAlignment="1">
      <alignment horizontal="left" vertical="top" wrapText="1"/>
    </xf>
    <xf numFmtId="0" fontId="18" fillId="7" borderId="1" xfId="0" applyFont="1" applyFill="1" applyBorder="1" applyAlignment="1">
      <alignment horizontal="left" vertical="top" wrapText="1"/>
    </xf>
    <xf numFmtId="3" fontId="2" fillId="0" borderId="1" xfId="0" applyNumberFormat="1" applyFont="1" applyBorder="1" applyAlignment="1">
      <alignment horizontal="center" vertical="center" wrapText="1"/>
    </xf>
    <xf numFmtId="0" fontId="3" fillId="0" borderId="7" xfId="0" applyFont="1" applyBorder="1" applyAlignment="1">
      <alignment horizontal="center" vertical="center" wrapText="1"/>
    </xf>
    <xf numFmtId="0" fontId="0" fillId="0" borderId="0" xfId="0" applyAlignment="1">
      <alignment horizontal="left"/>
    </xf>
    <xf numFmtId="0" fontId="3" fillId="4" borderId="7" xfId="0" applyFont="1" applyFill="1" applyBorder="1" applyAlignment="1">
      <alignment horizontal="center" vertical="center" wrapText="1"/>
    </xf>
    <xf numFmtId="0" fontId="2" fillId="0" borderId="1" xfId="0" applyFont="1" applyBorder="1" applyAlignment="1">
      <alignment horizontal="left" vertical="center" wrapText="1"/>
    </xf>
    <xf numFmtId="0" fontId="29" fillId="0" borderId="0" xfId="4"/>
    <xf numFmtId="0" fontId="29" fillId="0" borderId="31" xfId="4" applyBorder="1"/>
    <xf numFmtId="49" fontId="33" fillId="0" borderId="35" xfId="4" applyNumberFormat="1" applyFont="1" applyBorder="1" applyAlignment="1">
      <alignment horizontal="center" vertical="center" wrapText="1"/>
    </xf>
    <xf numFmtId="0" fontId="33" fillId="0" borderId="35" xfId="4" applyFont="1" applyBorder="1" applyAlignment="1">
      <alignment horizontal="center" vertical="center" wrapText="1"/>
    </xf>
    <xf numFmtId="9" fontId="2" fillId="3" borderId="1" xfId="4" applyNumberFormat="1" applyFont="1" applyFill="1" applyBorder="1" applyAlignment="1">
      <alignment horizontal="center" vertical="center"/>
    </xf>
    <xf numFmtId="3" fontId="2" fillId="3" borderId="1" xfId="4" applyNumberFormat="1" applyFont="1" applyFill="1" applyBorder="1" applyAlignment="1">
      <alignment horizontal="center" vertical="center" wrapText="1"/>
    </xf>
    <xf numFmtId="3" fontId="2" fillId="2" borderId="1" xfId="4" applyNumberFormat="1" applyFont="1" applyFill="1" applyBorder="1" applyAlignment="1">
      <alignment horizontal="center" vertical="center" wrapText="1"/>
    </xf>
    <xf numFmtId="0" fontId="5" fillId="0" borderId="1" xfId="4" applyFont="1" applyBorder="1" applyAlignment="1">
      <alignment horizontal="left" vertical="center" wrapText="1"/>
    </xf>
    <xf numFmtId="0" fontId="5" fillId="0" borderId="1" xfId="4" applyFont="1" applyBorder="1" applyAlignment="1">
      <alignment horizontal="center" vertical="center" wrapText="1"/>
    </xf>
    <xf numFmtId="0" fontId="2" fillId="0" borderId="1" xfId="4" applyFont="1" applyBorder="1" applyAlignment="1">
      <alignment horizontal="left" vertical="center" wrapText="1"/>
    </xf>
    <xf numFmtId="49" fontId="4" fillId="0" borderId="1" xfId="4" applyNumberFormat="1" applyFont="1" applyBorder="1" applyAlignment="1">
      <alignment horizontal="center" vertical="center" wrapText="1"/>
    </xf>
    <xf numFmtId="0" fontId="5" fillId="0" borderId="8" xfId="4" applyFont="1" applyBorder="1" applyAlignment="1">
      <alignment vertical="center" wrapText="1"/>
    </xf>
    <xf numFmtId="0" fontId="5" fillId="0" borderId="7" xfId="4" applyFont="1" applyBorder="1" applyAlignment="1">
      <alignment vertical="center" wrapText="1"/>
    </xf>
    <xf numFmtId="0" fontId="29" fillId="0" borderId="1" xfId="4" applyBorder="1" applyAlignment="1">
      <alignment horizontal="left" vertical="center" wrapText="1"/>
    </xf>
    <xf numFmtId="1" fontId="2" fillId="2" borderId="1" xfId="5" applyNumberFormat="1" applyFont="1" applyFill="1" applyBorder="1" applyAlignment="1">
      <alignment horizontal="center" vertical="center" wrapText="1"/>
    </xf>
    <xf numFmtId="0" fontId="5" fillId="0" borderId="9" xfId="4" applyFont="1" applyBorder="1" applyAlignment="1">
      <alignment vertical="center" wrapText="1"/>
    </xf>
    <xf numFmtId="49" fontId="2" fillId="0" borderId="1" xfId="4" applyNumberFormat="1" applyFont="1" applyBorder="1" applyAlignment="1">
      <alignment horizontal="center" vertical="center" wrapText="1"/>
    </xf>
    <xf numFmtId="0" fontId="4" fillId="0" borderId="10" xfId="4" applyFont="1" applyBorder="1" applyAlignment="1">
      <alignment horizontal="center" vertical="center"/>
    </xf>
    <xf numFmtId="0" fontId="4" fillId="0" borderId="10" xfId="4" applyFont="1" applyBorder="1" applyAlignment="1">
      <alignment horizontal="center" vertical="center" wrapText="1"/>
    </xf>
    <xf numFmtId="0" fontId="4" fillId="0" borderId="1" xfId="4" applyFont="1" applyBorder="1" applyAlignment="1">
      <alignment horizontal="center" vertical="center" wrapText="1"/>
    </xf>
    <xf numFmtId="0" fontId="29" fillId="0" borderId="1" xfId="4" applyBorder="1" applyAlignment="1">
      <alignment horizontal="center" vertical="center" wrapText="1"/>
    </xf>
    <xf numFmtId="0" fontId="18" fillId="0" borderId="35" xfId="4" applyFont="1" applyBorder="1" applyAlignment="1">
      <alignment horizontal="center" vertical="center" wrapText="1"/>
    </xf>
    <xf numFmtId="0" fontId="29" fillId="0" borderId="35" xfId="4" applyBorder="1" applyAlignment="1">
      <alignment horizontal="left" vertical="center" wrapText="1"/>
    </xf>
    <xf numFmtId="0" fontId="33" fillId="0" borderId="35" xfId="4" applyFont="1" applyBorder="1" applyAlignment="1">
      <alignment horizontal="left" vertical="center" wrapText="1"/>
    </xf>
    <xf numFmtId="0" fontId="30" fillId="0" borderId="0" xfId="4" applyFont="1"/>
    <xf numFmtId="0" fontId="27" fillId="0" borderId="1" xfId="4" applyFont="1" applyBorder="1" applyAlignment="1">
      <alignment horizontal="center" wrapText="1"/>
    </xf>
    <xf numFmtId="0" fontId="27" fillId="0" borderId="1" xfId="4" applyFont="1" applyBorder="1" applyAlignment="1">
      <alignment horizontal="center" vertical="center" wrapText="1"/>
    </xf>
    <xf numFmtId="0" fontId="18" fillId="0" borderId="1" xfId="4" applyFont="1" applyBorder="1" applyAlignment="1">
      <alignment horizontal="center" vertical="center" wrapText="1"/>
    </xf>
    <xf numFmtId="0" fontId="29" fillId="0" borderId="0" xfId="4" applyAlignment="1">
      <alignment horizontal="left"/>
    </xf>
    <xf numFmtId="0" fontId="33" fillId="0" borderId="41" xfId="4" applyFont="1" applyBorder="1" applyAlignment="1">
      <alignment horizontal="left" vertical="center" wrapText="1"/>
    </xf>
    <xf numFmtId="0" fontId="29" fillId="8" borderId="0" xfId="4" applyFill="1"/>
    <xf numFmtId="0" fontId="33" fillId="8" borderId="35" xfId="4" applyFont="1" applyFill="1" applyBorder="1" applyAlignment="1">
      <alignment horizontal="left" vertical="center" wrapText="1"/>
    </xf>
    <xf numFmtId="0" fontId="29" fillId="8" borderId="35" xfId="4" applyFill="1" applyBorder="1" applyAlignment="1">
      <alignment horizontal="left" vertical="center" wrapText="1"/>
    </xf>
    <xf numFmtId="1" fontId="18" fillId="8" borderId="35" xfId="4" applyNumberFormat="1" applyFont="1" applyFill="1" applyBorder="1" applyAlignment="1">
      <alignment horizontal="center" vertical="center" wrapText="1"/>
    </xf>
    <xf numFmtId="0" fontId="34" fillId="8" borderId="35" xfId="4" applyFont="1" applyFill="1" applyBorder="1" applyAlignment="1">
      <alignment horizontal="left" vertical="center" wrapText="1"/>
    </xf>
    <xf numFmtId="0" fontId="29" fillId="0" borderId="0" xfId="4"/>
    <xf numFmtId="0" fontId="33" fillId="8" borderId="35" xfId="4" applyFont="1" applyFill="1" applyBorder="1" applyAlignment="1">
      <alignment vertical="center" wrapText="1"/>
    </xf>
    <xf numFmtId="0" fontId="36" fillId="8" borderId="33" xfId="4" applyFont="1" applyFill="1" applyBorder="1" applyAlignment="1">
      <alignment horizontal="center" vertical="center" wrapText="1"/>
    </xf>
    <xf numFmtId="0" fontId="3" fillId="0" borderId="7" xfId="0" applyFont="1" applyBorder="1" applyAlignment="1">
      <alignment horizontal="center" vertical="center" wrapText="1"/>
    </xf>
    <xf numFmtId="3" fontId="2" fillId="0" borderId="1" xfId="0" applyNumberFormat="1" applyFont="1" applyBorder="1" applyAlignment="1">
      <alignment horizontal="center" vertical="center" wrapText="1"/>
    </xf>
    <xf numFmtId="0" fontId="0" fillId="0" borderId="0" xfId="0" applyAlignment="1">
      <alignment horizontal="left"/>
    </xf>
    <xf numFmtId="0" fontId="2" fillId="0" borderId="1" xfId="0" applyFont="1" applyBorder="1" applyAlignment="1">
      <alignment horizontal="left" vertical="center" wrapText="1"/>
    </xf>
    <xf numFmtId="3" fontId="13" fillId="0" borderId="1" xfId="0" applyNumberFormat="1" applyFont="1" applyBorder="1" applyAlignment="1">
      <alignment horizontal="center" vertical="center" wrapText="1"/>
    </xf>
    <xf numFmtId="16" fontId="14" fillId="0" borderId="1" xfId="0" applyNumberFormat="1" applyFont="1" applyBorder="1" applyAlignment="1">
      <alignment horizontal="center" vertical="center" wrapText="1"/>
    </xf>
    <xf numFmtId="0" fontId="0" fillId="4" borderId="0" xfId="0" applyFill="1"/>
    <xf numFmtId="0" fontId="3" fillId="0" borderId="7" xfId="0" applyFont="1" applyBorder="1" applyAlignment="1">
      <alignment horizontal="center" vertical="center" wrapText="1"/>
    </xf>
    <xf numFmtId="0" fontId="0" fillId="0" borderId="0" xfId="0" applyAlignment="1">
      <alignment horizontal="left"/>
    </xf>
    <xf numFmtId="0" fontId="2" fillId="0" borderId="1" xfId="0" applyFont="1" applyBorder="1" applyAlignment="1">
      <alignment horizontal="left" vertical="center" wrapText="1"/>
    </xf>
    <xf numFmtId="3" fontId="13" fillId="2" borderId="1" xfId="0" applyNumberFormat="1" applyFont="1" applyFill="1" applyBorder="1" applyAlignment="1">
      <alignment horizontal="center" vertical="center" wrapText="1"/>
    </xf>
    <xf numFmtId="0" fontId="9" fillId="0" borderId="1" xfId="0" applyFont="1" applyBorder="1" applyAlignment="1">
      <alignment horizontal="center" vertical="center" wrapText="1"/>
    </xf>
    <xf numFmtId="0" fontId="3" fillId="0" borderId="7" xfId="0" applyFont="1" applyBorder="1" applyAlignment="1">
      <alignment horizontal="center" vertical="center" wrapText="1"/>
    </xf>
    <xf numFmtId="0" fontId="0" fillId="0" borderId="0" xfId="0" applyAlignment="1">
      <alignment horizontal="left"/>
    </xf>
    <xf numFmtId="0" fontId="2" fillId="0" borderId="1" xfId="0" applyFont="1" applyBorder="1" applyAlignment="1">
      <alignment horizontal="left" vertical="center" wrapText="1"/>
    </xf>
    <xf numFmtId="0" fontId="18" fillId="0" borderId="35" xfId="7" applyFont="1" applyBorder="1" applyAlignment="1">
      <alignment horizontal="center" vertical="center" wrapText="1"/>
    </xf>
    <xf numFmtId="0" fontId="2" fillId="4" borderId="1" xfId="0" applyFont="1" applyFill="1" applyBorder="1" applyAlignment="1">
      <alignment vertical="center" wrapText="1"/>
    </xf>
    <xf numFmtId="49" fontId="4" fillId="4" borderId="1" xfId="0" applyNumberFormat="1" applyFont="1" applyFill="1" applyBorder="1" applyAlignment="1">
      <alignment horizontal="center" vertical="center" wrapText="1"/>
    </xf>
    <xf numFmtId="0" fontId="13" fillId="4" borderId="1" xfId="0" applyFont="1" applyFill="1" applyBorder="1" applyAlignment="1">
      <alignment horizontal="left" vertical="center" wrapText="1"/>
    </xf>
    <xf numFmtId="0" fontId="3" fillId="0" borderId="7" xfId="0" applyFont="1" applyBorder="1" applyAlignment="1">
      <alignment horizontal="center" vertical="center" wrapText="1"/>
    </xf>
    <xf numFmtId="0" fontId="0" fillId="0" borderId="0" xfId="0" applyAlignment="1">
      <alignment horizontal="left"/>
    </xf>
    <xf numFmtId="0" fontId="2" fillId="0" borderId="1" xfId="0" applyFont="1" applyBorder="1" applyAlignment="1">
      <alignment horizontal="left" vertical="center" wrapText="1"/>
    </xf>
    <xf numFmtId="0" fontId="9" fillId="4" borderId="1" xfId="0" applyFont="1" applyFill="1" applyBorder="1" applyAlignment="1">
      <alignment horizontal="left" vertical="center" wrapText="1"/>
    </xf>
    <xf numFmtId="0" fontId="3" fillId="0" borderId="7" xfId="0" applyFont="1" applyBorder="1" applyAlignment="1">
      <alignment horizontal="center" vertical="center" wrapText="1"/>
    </xf>
    <xf numFmtId="0" fontId="0" fillId="0" borderId="0" xfId="0" applyAlignment="1">
      <alignment horizontal="left"/>
    </xf>
    <xf numFmtId="0" fontId="2" fillId="0" borderId="1" xfId="0" applyFont="1" applyBorder="1" applyAlignment="1">
      <alignment horizontal="left" vertical="center" wrapText="1"/>
    </xf>
    <xf numFmtId="0" fontId="18" fillId="0" borderId="35" xfId="8" applyFont="1" applyBorder="1" applyAlignment="1">
      <alignment horizontal="center" vertical="center" wrapText="1"/>
    </xf>
    <xf numFmtId="0" fontId="2" fillId="0" borderId="11" xfId="0" applyFont="1" applyBorder="1" applyAlignment="1">
      <alignment horizontal="left" vertical="center" wrapText="1"/>
    </xf>
    <xf numFmtId="0" fontId="3" fillId="0" borderId="7" xfId="0" applyFont="1" applyBorder="1" applyAlignment="1">
      <alignment horizontal="center" vertical="center" wrapText="1"/>
    </xf>
    <xf numFmtId="3" fontId="2" fillId="0" borderId="1" xfId="0" applyNumberFormat="1" applyFont="1" applyBorder="1" applyAlignment="1">
      <alignment horizontal="center" vertical="center" wrapText="1"/>
    </xf>
    <xf numFmtId="0" fontId="0" fillId="0" borderId="0" xfId="0" applyAlignment="1">
      <alignment horizontal="left"/>
    </xf>
    <xf numFmtId="0" fontId="2" fillId="0" borderId="1" xfId="0" applyFont="1" applyBorder="1" applyAlignment="1">
      <alignment horizontal="left" vertical="center" wrapText="1"/>
    </xf>
    <xf numFmtId="0" fontId="3" fillId="0" borderId="7" xfId="0" applyFont="1" applyBorder="1" applyAlignment="1">
      <alignment horizontal="center" vertical="center" wrapText="1"/>
    </xf>
    <xf numFmtId="0" fontId="0" fillId="0" borderId="0" xfId="0" applyAlignment="1">
      <alignment horizontal="left"/>
    </xf>
    <xf numFmtId="0" fontId="2" fillId="0" borderId="1" xfId="0" applyFont="1" applyBorder="1" applyAlignment="1">
      <alignment horizontal="left" vertical="center" wrapText="1"/>
    </xf>
    <xf numFmtId="0" fontId="3" fillId="0" borderId="7" xfId="0" applyFont="1" applyBorder="1" applyAlignment="1">
      <alignment horizontal="center" vertical="center" wrapText="1"/>
    </xf>
    <xf numFmtId="3" fontId="2" fillId="0" borderId="1" xfId="0" applyNumberFormat="1" applyFont="1" applyBorder="1" applyAlignment="1">
      <alignment horizontal="center" vertical="center" wrapText="1"/>
    </xf>
    <xf numFmtId="0" fontId="0" fillId="0" borderId="0" xfId="0" applyAlignment="1">
      <alignment horizontal="left"/>
    </xf>
    <xf numFmtId="0" fontId="2" fillId="0" borderId="1" xfId="0" applyFont="1" applyBorder="1" applyAlignment="1">
      <alignment horizontal="left" vertical="center" wrapText="1"/>
    </xf>
    <xf numFmtId="0" fontId="3" fillId="0" borderId="7" xfId="0" applyFont="1" applyBorder="1" applyAlignment="1">
      <alignment horizontal="center" vertical="center" wrapText="1"/>
    </xf>
    <xf numFmtId="0" fontId="0" fillId="0" borderId="0" xfId="0" applyAlignment="1">
      <alignment horizontal="left"/>
    </xf>
    <xf numFmtId="0" fontId="2" fillId="0" borderId="1" xfId="0" applyFont="1" applyBorder="1" applyAlignment="1">
      <alignment horizontal="left" vertical="center" wrapText="1"/>
    </xf>
    <xf numFmtId="0" fontId="3" fillId="0" borderId="7" xfId="0" applyFont="1" applyBorder="1" applyAlignment="1">
      <alignment horizontal="center" vertical="center" wrapText="1"/>
    </xf>
    <xf numFmtId="0" fontId="0" fillId="0" borderId="0" xfId="0" applyAlignment="1">
      <alignment horizontal="left"/>
    </xf>
    <xf numFmtId="0" fontId="2" fillId="0" borderId="1" xfId="0" applyFont="1" applyBorder="1" applyAlignment="1">
      <alignment horizontal="left" vertical="center" wrapText="1"/>
    </xf>
    <xf numFmtId="0" fontId="21" fillId="0" borderId="1" xfId="0" applyFont="1" applyBorder="1" applyAlignment="1">
      <alignment horizontal="center" vertical="center" wrapText="1"/>
    </xf>
    <xf numFmtId="49" fontId="43" fillId="0" borderId="1" xfId="0" applyNumberFormat="1" applyFont="1" applyBorder="1" applyAlignment="1">
      <alignment horizontal="center" vertical="center" wrapText="1"/>
    </xf>
    <xf numFmtId="9" fontId="27" fillId="6" borderId="1" xfId="0" applyNumberFormat="1" applyFont="1" applyFill="1" applyBorder="1" applyAlignment="1">
      <alignment horizontal="center" vertical="center"/>
    </xf>
    <xf numFmtId="3" fontId="27" fillId="6" borderId="1" xfId="0" applyNumberFormat="1" applyFont="1" applyFill="1" applyBorder="1" applyAlignment="1">
      <alignment horizontal="center" vertical="center" wrapText="1"/>
    </xf>
    <xf numFmtId="3" fontId="27" fillId="5" borderId="1" xfId="0" applyNumberFormat="1" applyFont="1" applyFill="1" applyBorder="1" applyAlignment="1">
      <alignment horizontal="center" vertical="center" wrapText="1"/>
    </xf>
    <xf numFmtId="0" fontId="43" fillId="0" borderId="1" xfId="0" applyFont="1" applyBorder="1" applyAlignment="1">
      <alignment horizontal="left" vertical="center" wrapText="1"/>
    </xf>
    <xf numFmtId="0" fontId="27" fillId="0" borderId="1" xfId="0" applyFont="1" applyBorder="1" applyAlignment="1">
      <alignment horizontal="center" vertical="center" wrapText="1"/>
    </xf>
    <xf numFmtId="0" fontId="3" fillId="0" borderId="7" xfId="0" applyFont="1" applyBorder="1" applyAlignment="1">
      <alignment horizontal="center" vertical="center" wrapText="1"/>
    </xf>
    <xf numFmtId="0" fontId="2" fillId="0" borderId="1" xfId="0" applyFont="1" applyBorder="1" applyAlignment="1">
      <alignment horizontal="left" vertical="center" wrapText="1"/>
    </xf>
    <xf numFmtId="0" fontId="27" fillId="0" borderId="7" xfId="0" applyFont="1" applyBorder="1" applyAlignment="1">
      <alignment horizontal="center"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3" fontId="4" fillId="0" borderId="7" xfId="0" applyNumberFormat="1" applyFont="1" applyBorder="1" applyAlignment="1">
      <alignment horizontal="center" vertical="center" wrapText="1"/>
    </xf>
    <xf numFmtId="3" fontId="4" fillId="0" borderId="9" xfId="0" applyNumberFormat="1" applyFont="1" applyBorder="1" applyAlignment="1">
      <alignment horizontal="center" vertical="center" wrapText="1"/>
    </xf>
    <xf numFmtId="3" fontId="2" fillId="0" borderId="7" xfId="0" applyNumberFormat="1" applyFont="1" applyBorder="1" applyAlignment="1">
      <alignment horizontal="center" vertical="center" wrapText="1"/>
    </xf>
    <xf numFmtId="3" fontId="2" fillId="0" borderId="8" xfId="0" applyNumberFormat="1" applyFont="1" applyBorder="1" applyAlignment="1">
      <alignment horizontal="center" vertical="center" wrapText="1"/>
    </xf>
    <xf numFmtId="3" fontId="2" fillId="0" borderId="9" xfId="0" applyNumberFormat="1"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2" fillId="0" borderId="7" xfId="0" applyFont="1" applyBorder="1" applyAlignment="1">
      <alignment horizontal="left" vertical="center"/>
    </xf>
    <xf numFmtId="0" fontId="2" fillId="0" borderId="9" xfId="0" applyFont="1" applyBorder="1" applyAlignment="1">
      <alignment horizontal="left" vertical="center"/>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10" fillId="0" borderId="7" xfId="2" applyBorder="1" applyAlignment="1">
      <alignment horizontal="center" vertical="center" wrapText="1"/>
    </xf>
    <xf numFmtId="0" fontId="2"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0" fillId="0" borderId="0" xfId="0" applyBorder="1" applyAlignment="1">
      <alignment horizontal="left"/>
    </xf>
    <xf numFmtId="0" fontId="2" fillId="0" borderId="8" xfId="0" applyFont="1" applyBorder="1" applyAlignment="1">
      <alignment horizontal="left" vertical="center"/>
    </xf>
    <xf numFmtId="0" fontId="13" fillId="0" borderId="7" xfId="0" applyFont="1" applyBorder="1" applyAlignment="1">
      <alignment horizontal="center" vertical="center" wrapText="1"/>
    </xf>
    <xf numFmtId="0" fontId="11" fillId="0" borderId="9" xfId="0" applyFont="1" applyBorder="1" applyAlignment="1">
      <alignment horizontal="center" vertical="center" wrapText="1"/>
    </xf>
    <xf numFmtId="3" fontId="2" fillId="0" borderId="1" xfId="0" applyNumberFormat="1" applyFont="1" applyBorder="1" applyAlignment="1">
      <alignment horizontal="center" vertical="center" wrapText="1"/>
    </xf>
    <xf numFmtId="1" fontId="2" fillId="0" borderId="7" xfId="0" applyNumberFormat="1" applyFont="1" applyBorder="1" applyAlignment="1">
      <alignment horizontal="center" vertical="center" wrapText="1"/>
    </xf>
    <xf numFmtId="1" fontId="2" fillId="0" borderId="9" xfId="0" applyNumberFormat="1" applyFont="1" applyBorder="1" applyAlignment="1">
      <alignment horizontal="center" vertical="center" wrapText="1"/>
    </xf>
    <xf numFmtId="0" fontId="5" fillId="4" borderId="10" xfId="0" applyFont="1" applyFill="1" applyBorder="1" applyAlignment="1">
      <alignment horizontal="left" vertical="center" wrapText="1"/>
    </xf>
    <xf numFmtId="0" fontId="5" fillId="4" borderId="11" xfId="0" applyFont="1" applyFill="1" applyBorder="1" applyAlignment="1">
      <alignment horizontal="left" vertical="center" wrapText="1"/>
    </xf>
    <xf numFmtId="0" fontId="5" fillId="4" borderId="12" xfId="0" applyFont="1" applyFill="1" applyBorder="1" applyAlignment="1">
      <alignment horizontal="left" vertical="center" wrapText="1"/>
    </xf>
    <xf numFmtId="0" fontId="1" fillId="4" borderId="2"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4" borderId="15"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2" fillId="4" borderId="7" xfId="0" applyFont="1" applyFill="1" applyBorder="1" applyAlignment="1">
      <alignment horizontal="left" vertical="center" wrapText="1"/>
    </xf>
    <xf numFmtId="0" fontId="2" fillId="4" borderId="8" xfId="0" applyFont="1" applyFill="1" applyBorder="1" applyAlignment="1">
      <alignment horizontal="left" vertical="center" wrapText="1"/>
    </xf>
    <xf numFmtId="0" fontId="2" fillId="4" borderId="9"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9"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7" xfId="0" applyFont="1" applyFill="1" applyBorder="1" applyAlignment="1">
      <alignment horizontal="center" vertical="center" wrapText="1"/>
    </xf>
    <xf numFmtId="0" fontId="4" fillId="4" borderId="9" xfId="0" applyFont="1" applyFill="1" applyBorder="1" applyAlignment="1">
      <alignment horizontal="center" vertical="center" wrapText="1"/>
    </xf>
    <xf numFmtId="1" fontId="2" fillId="4" borderId="7" xfId="0" applyNumberFormat="1" applyFont="1" applyFill="1" applyBorder="1" applyAlignment="1">
      <alignment horizontal="center" vertical="center" wrapText="1"/>
    </xf>
    <xf numFmtId="1" fontId="2" fillId="4" borderId="9" xfId="0" applyNumberFormat="1" applyFont="1" applyFill="1" applyBorder="1" applyAlignment="1">
      <alignment horizontal="center" vertical="center" wrapText="1"/>
    </xf>
    <xf numFmtId="0" fontId="0" fillId="4" borderId="7" xfId="0" applyFill="1" applyBorder="1" applyAlignment="1">
      <alignment horizontal="center" vertical="center" wrapText="1"/>
    </xf>
    <xf numFmtId="0" fontId="0" fillId="4" borderId="8" xfId="0" applyFill="1" applyBorder="1" applyAlignment="1">
      <alignment horizontal="center" vertical="center" wrapText="1"/>
    </xf>
    <xf numFmtId="0" fontId="0" fillId="4" borderId="9" xfId="0" applyFill="1" applyBorder="1" applyAlignment="1">
      <alignment horizontal="center" vertical="center" wrapText="1"/>
    </xf>
    <xf numFmtId="0" fontId="5" fillId="4" borderId="7" xfId="0" applyFont="1" applyFill="1" applyBorder="1" applyAlignment="1">
      <alignment horizontal="left" vertical="center" wrapText="1"/>
    </xf>
    <xf numFmtId="0" fontId="5" fillId="4" borderId="8" xfId="0" applyFont="1" applyFill="1" applyBorder="1" applyAlignment="1">
      <alignment horizontal="left" vertical="center" wrapText="1"/>
    </xf>
    <xf numFmtId="0" fontId="5" fillId="4" borderId="9" xfId="0" applyFont="1" applyFill="1" applyBorder="1" applyAlignment="1">
      <alignment horizontal="left" vertical="center" wrapText="1"/>
    </xf>
    <xf numFmtId="0" fontId="4" fillId="4" borderId="8"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6" fillId="4" borderId="7" xfId="2" applyFont="1" applyFill="1" applyBorder="1" applyAlignment="1">
      <alignment horizontal="center" vertical="center" wrapText="1"/>
    </xf>
    <xf numFmtId="0" fontId="0" fillId="0" borderId="0" xfId="0" applyAlignment="1">
      <alignment horizontal="left"/>
    </xf>
    <xf numFmtId="0" fontId="1" fillId="0" borderId="0" xfId="0" applyFont="1" applyAlignment="1">
      <alignment horizontal="center" vertical="center" wrapText="1"/>
    </xf>
    <xf numFmtId="0" fontId="10" fillId="4" borderId="7" xfId="2" applyFill="1" applyBorder="1" applyAlignment="1">
      <alignment horizontal="center" vertical="center" wrapText="1"/>
    </xf>
    <xf numFmtId="3" fontId="2" fillId="4" borderId="7" xfId="0" applyNumberFormat="1" applyFont="1" applyFill="1" applyBorder="1" applyAlignment="1">
      <alignment horizontal="center" vertical="center" wrapText="1"/>
    </xf>
    <xf numFmtId="3" fontId="2" fillId="0" borderId="7" xfId="0" applyNumberFormat="1" applyFont="1" applyBorder="1" applyAlignment="1">
      <alignment horizontal="left" vertical="center" wrapText="1"/>
    </xf>
    <xf numFmtId="3" fontId="2" fillId="0" borderId="8" xfId="0" applyNumberFormat="1" applyFont="1" applyBorder="1" applyAlignment="1">
      <alignment horizontal="left" vertical="center" wrapText="1"/>
    </xf>
    <xf numFmtId="3" fontId="2" fillId="0" borderId="9" xfId="0" applyNumberFormat="1" applyFont="1" applyBorder="1" applyAlignment="1">
      <alignment horizontal="left" vertical="center" wrapText="1"/>
    </xf>
    <xf numFmtId="3" fontId="2" fillId="0" borderId="1" xfId="0" applyNumberFormat="1" applyFont="1" applyBorder="1" applyAlignment="1">
      <alignment horizontal="left" vertical="center" wrapText="1"/>
    </xf>
    <xf numFmtId="3" fontId="13" fillId="0" borderId="7" xfId="0" applyNumberFormat="1" applyFont="1" applyBorder="1" applyAlignment="1">
      <alignment horizontal="left" vertical="center" wrapText="1"/>
    </xf>
    <xf numFmtId="3" fontId="13" fillId="0" borderId="8" xfId="0" applyNumberFormat="1" applyFont="1" applyBorder="1" applyAlignment="1">
      <alignment horizontal="left" vertical="center" wrapText="1"/>
    </xf>
    <xf numFmtId="3" fontId="13" fillId="0" borderId="9" xfId="0" applyNumberFormat="1" applyFont="1" applyBorder="1" applyAlignment="1">
      <alignment horizontal="left" vertical="center" wrapText="1"/>
    </xf>
    <xf numFmtId="3" fontId="13" fillId="0" borderId="7" xfId="0" applyNumberFormat="1" applyFont="1" applyBorder="1" applyAlignment="1">
      <alignment horizontal="center" vertical="center" wrapText="1"/>
    </xf>
    <xf numFmtId="3" fontId="13" fillId="0" borderId="9" xfId="0" applyNumberFormat="1" applyFont="1" applyBorder="1" applyAlignment="1">
      <alignment horizontal="center" vertical="center" wrapText="1"/>
    </xf>
    <xf numFmtId="0" fontId="38" fillId="0" borderId="33" xfId="4" applyFont="1" applyBorder="1" applyAlignment="1">
      <alignment horizontal="center" vertical="center" wrapText="1"/>
    </xf>
    <xf numFmtId="0" fontId="32" fillId="0" borderId="32" xfId="4" applyFont="1" applyBorder="1"/>
    <xf numFmtId="0" fontId="18" fillId="0" borderId="33" xfId="4" applyFont="1" applyBorder="1" applyAlignment="1">
      <alignment horizontal="center" vertical="center" wrapText="1"/>
    </xf>
    <xf numFmtId="3" fontId="13" fillId="0" borderId="1" xfId="0" applyNumberFormat="1" applyFont="1" applyBorder="1" applyAlignment="1">
      <alignment horizontal="left" vertical="center" wrapText="1"/>
    </xf>
    <xf numFmtId="0" fontId="13" fillId="0" borderId="9" xfId="0" applyFont="1" applyBorder="1" applyAlignment="1">
      <alignment horizontal="center" vertical="center" wrapText="1"/>
    </xf>
    <xf numFmtId="0" fontId="2" fillId="0" borderId="1" xfId="0" applyFont="1" applyBorder="1" applyAlignment="1">
      <alignment horizontal="left" vertical="center" wrapText="1"/>
    </xf>
    <xf numFmtId="0" fontId="22" fillId="0" borderId="1" xfId="0" applyFont="1" applyBorder="1" applyAlignment="1">
      <alignment horizontal="left" vertical="center" wrapText="1"/>
    </xf>
    <xf numFmtId="0" fontId="40" fillId="0" borderId="7" xfId="0" applyFont="1" applyBorder="1" applyAlignment="1">
      <alignment horizontal="left" vertical="center" wrapText="1"/>
    </xf>
    <xf numFmtId="0" fontId="12" fillId="0" borderId="8" xfId="0" applyFont="1" applyBorder="1" applyAlignment="1">
      <alignment horizontal="left" vertical="center" wrapText="1"/>
    </xf>
    <xf numFmtId="0" fontId="12" fillId="0" borderId="9" xfId="0" applyFont="1" applyBorder="1" applyAlignment="1">
      <alignment horizontal="left" vertical="center" wrapText="1"/>
    </xf>
    <xf numFmtId="0" fontId="13" fillId="0" borderId="7" xfId="0" applyFont="1" applyBorder="1" applyAlignment="1">
      <alignment horizontal="left" vertical="center" wrapText="1"/>
    </xf>
    <xf numFmtId="0" fontId="13" fillId="0" borderId="8" xfId="0" applyFont="1" applyBorder="1" applyAlignment="1">
      <alignment horizontal="left" vertical="center" wrapText="1"/>
    </xf>
    <xf numFmtId="0" fontId="13" fillId="0" borderId="9" xfId="0" applyFont="1" applyBorder="1" applyAlignment="1">
      <alignment horizontal="left" vertical="center"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3" fontId="0" fillId="0" borderId="7" xfId="0" applyNumberFormat="1" applyBorder="1" applyAlignment="1">
      <alignment horizontal="center" vertical="center" wrapText="1"/>
    </xf>
    <xf numFmtId="0" fontId="18" fillId="0" borderId="33" xfId="7" applyFont="1" applyBorder="1" applyAlignment="1">
      <alignment horizontal="center" vertical="center" wrapText="1"/>
    </xf>
    <xf numFmtId="0" fontId="32" fillId="0" borderId="32" xfId="7" applyFont="1" applyBorder="1"/>
    <xf numFmtId="0" fontId="5" fillId="4" borderId="7" xfId="0" applyFont="1" applyFill="1" applyBorder="1" applyAlignment="1">
      <alignment horizontal="center" wrapText="1"/>
    </xf>
    <xf numFmtId="0" fontId="5" fillId="4" borderId="8" xfId="0" applyFont="1" applyFill="1" applyBorder="1" applyAlignment="1">
      <alignment horizontal="center" wrapText="1"/>
    </xf>
    <xf numFmtId="0" fontId="5" fillId="4" borderId="9" xfId="0" applyFont="1" applyFill="1" applyBorder="1" applyAlignment="1">
      <alignment horizontal="center" wrapText="1"/>
    </xf>
    <xf numFmtId="49" fontId="2" fillId="0" borderId="7" xfId="0" applyNumberFormat="1" applyFont="1" applyBorder="1" applyAlignment="1">
      <alignment horizontal="center" vertical="center" wrapText="1"/>
    </xf>
    <xf numFmtId="49" fontId="2" fillId="0" borderId="9" xfId="0" applyNumberFormat="1" applyFont="1" applyBorder="1" applyAlignment="1">
      <alignment horizontal="center" vertical="center" wrapText="1"/>
    </xf>
    <xf numFmtId="3" fontId="0" fillId="0" borderId="7" xfId="0" applyNumberFormat="1" applyBorder="1" applyAlignment="1">
      <alignment horizontal="center"/>
    </xf>
    <xf numFmtId="0" fontId="0" fillId="0" borderId="8" xfId="0" applyBorder="1" applyAlignment="1">
      <alignment horizontal="center"/>
    </xf>
    <xf numFmtId="0" fontId="38" fillId="0" borderId="7" xfId="0" applyFont="1" applyBorder="1" applyAlignment="1">
      <alignment horizontal="left" vertical="center" wrapText="1"/>
    </xf>
    <xf numFmtId="0" fontId="38" fillId="0" borderId="8" xfId="0" applyFont="1" applyBorder="1" applyAlignment="1">
      <alignment horizontal="left" vertical="center" wrapText="1"/>
    </xf>
    <xf numFmtId="0" fontId="38" fillId="0" borderId="9" xfId="0" applyFont="1" applyBorder="1" applyAlignment="1">
      <alignment horizontal="left" vertical="center" wrapText="1"/>
    </xf>
    <xf numFmtId="0" fontId="44" fillId="0" borderId="8" xfId="0" applyFont="1" applyBorder="1" applyAlignment="1">
      <alignment horizontal="left" vertical="center" wrapText="1"/>
    </xf>
    <xf numFmtId="0" fontId="44" fillId="0" borderId="9" xfId="0" applyFont="1" applyBorder="1" applyAlignment="1">
      <alignment horizontal="left" vertical="center" wrapText="1"/>
    </xf>
    <xf numFmtId="0" fontId="27" fillId="0" borderId="7" xfId="0" applyFont="1" applyBorder="1" applyAlignment="1">
      <alignment horizontal="left" vertical="center" wrapText="1"/>
    </xf>
    <xf numFmtId="0" fontId="27" fillId="0" borderId="8" xfId="0" applyFont="1" applyBorder="1" applyAlignment="1">
      <alignment horizontal="left" vertical="center" wrapText="1"/>
    </xf>
    <xf numFmtId="0" fontId="27" fillId="0" borderId="9" xfId="0" applyFont="1" applyBorder="1" applyAlignment="1">
      <alignment horizontal="left" vertical="center" wrapText="1"/>
    </xf>
    <xf numFmtId="0" fontId="43" fillId="0" borderId="7" xfId="0" applyFont="1" applyBorder="1" applyAlignment="1">
      <alignment horizontal="center" vertical="center" wrapText="1"/>
    </xf>
    <xf numFmtId="0" fontId="43" fillId="0" borderId="8" xfId="0" applyFont="1" applyBorder="1" applyAlignment="1">
      <alignment horizontal="center" vertical="center" wrapText="1"/>
    </xf>
    <xf numFmtId="0" fontId="43" fillId="0" borderId="9" xfId="0" applyFont="1" applyBorder="1" applyAlignment="1">
      <alignment horizontal="center" vertical="center" wrapText="1"/>
    </xf>
    <xf numFmtId="3" fontId="27" fillId="0" borderId="7" xfId="0" applyNumberFormat="1" applyFont="1" applyBorder="1" applyAlignment="1">
      <alignment horizontal="left" vertical="center" wrapText="1"/>
    </xf>
    <xf numFmtId="3" fontId="27" fillId="0" borderId="8" xfId="0" applyNumberFormat="1" applyFont="1" applyBorder="1" applyAlignment="1">
      <alignment horizontal="left" vertical="center" wrapText="1"/>
    </xf>
    <xf numFmtId="3" fontId="27" fillId="0" borderId="9" xfId="0" applyNumberFormat="1" applyFont="1" applyBorder="1" applyAlignment="1">
      <alignment horizontal="left" vertical="center" wrapText="1"/>
    </xf>
    <xf numFmtId="3" fontId="18" fillId="0" borderId="7" xfId="0" applyNumberFormat="1" applyFont="1" applyBorder="1" applyAlignment="1">
      <alignment horizontal="center" vertical="center" wrapText="1"/>
    </xf>
    <xf numFmtId="3" fontId="18" fillId="0" borderId="9" xfId="0" applyNumberFormat="1" applyFont="1" applyBorder="1" applyAlignment="1">
      <alignment horizontal="center" vertical="center" wrapText="1"/>
    </xf>
    <xf numFmtId="0" fontId="18" fillId="0" borderId="33" xfId="8" applyFont="1" applyBorder="1" applyAlignment="1">
      <alignment horizontal="center" vertical="center" wrapText="1"/>
    </xf>
    <xf numFmtId="0" fontId="32" fillId="0" borderId="32" xfId="8" applyFont="1" applyBorder="1"/>
    <xf numFmtId="0" fontId="9" fillId="4" borderId="8" xfId="0" applyFont="1" applyFill="1" applyBorder="1" applyAlignment="1">
      <alignment horizontal="left" vertical="center" wrapText="1"/>
    </xf>
    <xf numFmtId="0" fontId="9" fillId="4" borderId="9" xfId="0" applyFont="1" applyFill="1" applyBorder="1" applyAlignment="1">
      <alignment horizontal="left" vertical="center" wrapText="1"/>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9" fillId="0" borderId="8" xfId="0" applyFont="1" applyBorder="1" applyAlignment="1">
      <alignment horizontal="left" vertical="top" wrapText="1"/>
    </xf>
    <xf numFmtId="0" fontId="9" fillId="0" borderId="9" xfId="0" applyFont="1" applyBorder="1" applyAlignment="1">
      <alignment horizontal="left" vertical="top" wrapText="1"/>
    </xf>
    <xf numFmtId="0" fontId="2" fillId="0" borderId="7" xfId="0" applyFont="1" applyBorder="1" applyAlignment="1">
      <alignment horizontal="left" wrapText="1"/>
    </xf>
    <xf numFmtId="0" fontId="2" fillId="0" borderId="8" xfId="0" applyFont="1" applyBorder="1" applyAlignment="1">
      <alignment horizontal="left" wrapText="1"/>
    </xf>
    <xf numFmtId="0" fontId="2" fillId="0" borderId="9" xfId="0" applyFont="1" applyBorder="1" applyAlignment="1">
      <alignment horizontal="left" wrapText="1"/>
    </xf>
    <xf numFmtId="3" fontId="2" fillId="4" borderId="1" xfId="0" applyNumberFormat="1" applyFont="1" applyFill="1" applyBorder="1" applyAlignment="1">
      <alignment horizontal="left" vertical="center" wrapText="1"/>
    </xf>
    <xf numFmtId="3" fontId="2" fillId="4" borderId="9" xfId="0" applyNumberFormat="1" applyFont="1" applyFill="1" applyBorder="1" applyAlignment="1">
      <alignment horizontal="center" vertical="center" wrapText="1"/>
    </xf>
    <xf numFmtId="3" fontId="2" fillId="4" borderId="7" xfId="0" applyNumberFormat="1" applyFont="1" applyFill="1" applyBorder="1" applyAlignment="1">
      <alignment horizontal="left" vertical="center" wrapText="1"/>
    </xf>
    <xf numFmtId="3" fontId="2" fillId="4" borderId="8" xfId="0" applyNumberFormat="1" applyFont="1" applyFill="1" applyBorder="1" applyAlignment="1">
      <alignment horizontal="left" vertical="center" wrapText="1"/>
    </xf>
    <xf numFmtId="3" fontId="2" fillId="4" borderId="9" xfId="0" applyNumberFormat="1" applyFont="1" applyFill="1" applyBorder="1" applyAlignment="1">
      <alignment horizontal="left" vertical="center" wrapText="1"/>
    </xf>
    <xf numFmtId="0" fontId="10" fillId="0" borderId="7" xfId="2" applyFill="1" applyBorder="1" applyAlignment="1">
      <alignment horizontal="center" vertical="center" wrapText="1"/>
    </xf>
    <xf numFmtId="0" fontId="18" fillId="0" borderId="1" xfId="4" applyFont="1" applyBorder="1" applyAlignment="1">
      <alignment horizontal="left" vertical="center" wrapText="1"/>
    </xf>
    <xf numFmtId="0" fontId="32" fillId="0" borderId="1" xfId="4" applyFont="1" applyBorder="1" applyAlignment="1">
      <alignment horizontal="left"/>
    </xf>
    <xf numFmtId="0" fontId="33" fillId="0" borderId="33" xfId="4" applyFont="1" applyBorder="1" applyAlignment="1">
      <alignment horizontal="left" vertical="center" wrapText="1"/>
    </xf>
    <xf numFmtId="0" fontId="32" fillId="0" borderId="34" xfId="4" applyFont="1" applyBorder="1"/>
    <xf numFmtId="0" fontId="18" fillId="0" borderId="33" xfId="4" applyFont="1" applyBorder="1" applyAlignment="1">
      <alignment horizontal="left" vertical="center" wrapText="1"/>
    </xf>
    <xf numFmtId="0" fontId="32" fillId="0" borderId="34" xfId="4" applyFont="1" applyBorder="1" applyAlignment="1">
      <alignment horizontal="left"/>
    </xf>
    <xf numFmtId="0" fontId="32" fillId="0" borderId="32" xfId="4" applyFont="1" applyBorder="1" applyAlignment="1">
      <alignment horizontal="left"/>
    </xf>
    <xf numFmtId="0" fontId="29" fillId="0" borderId="33" xfId="4" applyBorder="1" applyAlignment="1">
      <alignment horizontal="center" vertical="center" wrapText="1"/>
    </xf>
    <xf numFmtId="0" fontId="33" fillId="0" borderId="40" xfId="4" applyFont="1" applyBorder="1" applyAlignment="1">
      <alignment horizontal="left" vertical="center" wrapText="1"/>
    </xf>
    <xf numFmtId="0" fontId="32" fillId="0" borderId="31" xfId="4" applyFont="1" applyBorder="1"/>
    <xf numFmtId="0" fontId="32" fillId="0" borderId="39" xfId="4" applyFont="1" applyBorder="1"/>
    <xf numFmtId="0" fontId="29" fillId="8" borderId="33" xfId="4" applyFill="1" applyBorder="1" applyAlignment="1">
      <alignment horizontal="center" vertical="center" wrapText="1"/>
    </xf>
    <xf numFmtId="0" fontId="34" fillId="8" borderId="33" xfId="4" applyFont="1" applyFill="1" applyBorder="1" applyAlignment="1">
      <alignment horizontal="left" vertical="center" wrapText="1"/>
    </xf>
    <xf numFmtId="0" fontId="33" fillId="8" borderId="33" xfId="4" applyFont="1" applyFill="1" applyBorder="1" applyAlignment="1">
      <alignment horizontal="center" vertical="center" wrapText="1"/>
    </xf>
    <xf numFmtId="0" fontId="34" fillId="0" borderId="33" xfId="4" applyFont="1" applyBorder="1" applyAlignment="1">
      <alignment horizontal="left" vertical="center" wrapText="1"/>
    </xf>
    <xf numFmtId="0" fontId="18" fillId="8" borderId="33" xfId="4" applyFont="1" applyFill="1" applyBorder="1" applyAlignment="1">
      <alignment horizontal="center" vertical="center" wrapText="1"/>
    </xf>
    <xf numFmtId="0" fontId="35" fillId="8" borderId="33" xfId="4" applyFont="1" applyFill="1" applyBorder="1" applyAlignment="1">
      <alignment horizontal="center" vertical="center" wrapText="1"/>
    </xf>
    <xf numFmtId="3" fontId="18" fillId="8" borderId="33" xfId="4" applyNumberFormat="1" applyFont="1" applyFill="1" applyBorder="1" applyAlignment="1">
      <alignment horizontal="center" vertical="center" wrapText="1"/>
    </xf>
    <xf numFmtId="0" fontId="35" fillId="8" borderId="33" xfId="6" applyFill="1" applyBorder="1" applyAlignment="1">
      <alignment horizontal="center" vertical="center" wrapText="1"/>
    </xf>
    <xf numFmtId="0" fontId="30" fillId="8" borderId="40" xfId="4" applyFont="1" applyFill="1" applyBorder="1" applyAlignment="1">
      <alignment horizontal="center" vertical="center" wrapText="1"/>
    </xf>
    <xf numFmtId="0" fontId="32" fillId="0" borderId="44" xfId="4" applyFont="1" applyBorder="1"/>
    <xf numFmtId="0" fontId="29" fillId="0" borderId="0" xfId="4"/>
    <xf numFmtId="0" fontId="32" fillId="0" borderId="43" xfId="4" applyFont="1" applyBorder="1"/>
    <xf numFmtId="0" fontId="32" fillId="0" borderId="38" xfId="4" applyFont="1" applyBorder="1"/>
    <xf numFmtId="0" fontId="32" fillId="0" borderId="37" xfId="4" applyFont="1" applyBorder="1"/>
    <xf numFmtId="0" fontId="32" fillId="0" borderId="36" xfId="4" applyFont="1" applyBorder="1"/>
    <xf numFmtId="0" fontId="33" fillId="8" borderId="33" xfId="4" applyFont="1" applyFill="1" applyBorder="1" applyAlignment="1">
      <alignment horizontal="left" vertical="center" wrapText="1"/>
    </xf>
    <xf numFmtId="1" fontId="18" fillId="8" borderId="33" xfId="4" applyNumberFormat="1" applyFont="1" applyFill="1" applyBorder="1" applyAlignment="1">
      <alignment horizontal="center" vertical="center" wrapText="1"/>
    </xf>
    <xf numFmtId="3" fontId="18" fillId="0" borderId="33" xfId="4" applyNumberFormat="1" applyFont="1" applyBorder="1" applyAlignment="1">
      <alignment horizontal="left" vertical="center" wrapText="1"/>
    </xf>
    <xf numFmtId="3" fontId="18" fillId="0" borderId="33" xfId="4" applyNumberFormat="1" applyFont="1" applyBorder="1" applyAlignment="1">
      <alignment horizontal="center" vertical="center" wrapText="1"/>
    </xf>
    <xf numFmtId="0" fontId="29" fillId="0" borderId="34" xfId="4" applyBorder="1" applyAlignment="1">
      <alignment horizontal="center" vertical="center" wrapText="1"/>
    </xf>
    <xf numFmtId="0" fontId="29" fillId="0" borderId="32" xfId="4" applyBorder="1" applyAlignment="1">
      <alignment horizontal="center" vertical="center" wrapText="1"/>
    </xf>
    <xf numFmtId="0" fontId="33" fillId="0" borderId="33" xfId="4" applyFont="1" applyBorder="1" applyAlignment="1">
      <alignment horizontal="center" vertical="center" wrapText="1"/>
    </xf>
    <xf numFmtId="0" fontId="32" fillId="0" borderId="32" xfId="4" applyFont="1" applyBorder="1" applyAlignment="1">
      <alignment horizontal="center"/>
    </xf>
    <xf numFmtId="0" fontId="36" fillId="8" borderId="33" xfId="4" applyFont="1" applyFill="1" applyBorder="1" applyAlignment="1">
      <alignment horizontal="center" vertical="center" wrapText="1"/>
    </xf>
    <xf numFmtId="0" fontId="32" fillId="0" borderId="34" xfId="4" applyFont="1" applyBorder="1" applyAlignment="1">
      <alignment horizontal="center"/>
    </xf>
    <xf numFmtId="0" fontId="34" fillId="8" borderId="41" xfId="4" applyFont="1" applyFill="1" applyBorder="1" applyAlignment="1">
      <alignment horizontal="left" vertical="center" wrapText="1"/>
    </xf>
    <xf numFmtId="0" fontId="32" fillId="0" borderId="45" xfId="4" applyFont="1" applyBorder="1"/>
    <xf numFmtId="0" fontId="32" fillId="0" borderId="42" xfId="4" applyFont="1" applyBorder="1"/>
    <xf numFmtId="0" fontId="5" fillId="0" borderId="7" xfId="4" applyFont="1" applyBorder="1" applyAlignment="1">
      <alignment horizontal="center" vertical="center" wrapText="1"/>
    </xf>
    <xf numFmtId="0" fontId="5" fillId="0" borderId="8" xfId="4" applyFont="1" applyBorder="1" applyAlignment="1">
      <alignment horizontal="center" vertical="center" wrapText="1"/>
    </xf>
    <xf numFmtId="0" fontId="5" fillId="0" borderId="9" xfId="4" applyFont="1" applyBorder="1" applyAlignment="1">
      <alignment horizontal="center" vertical="center" wrapText="1"/>
    </xf>
    <xf numFmtId="0" fontId="29" fillId="0" borderId="7" xfId="4" applyBorder="1" applyAlignment="1">
      <alignment horizontal="center" vertical="center" wrapText="1"/>
    </xf>
    <xf numFmtId="0" fontId="29" fillId="0" borderId="8" xfId="4" applyBorder="1" applyAlignment="1">
      <alignment horizontal="center" vertical="center" wrapText="1"/>
    </xf>
    <xf numFmtId="0" fontId="29" fillId="0" borderId="9" xfId="4" applyBorder="1" applyAlignment="1">
      <alignment horizontal="center" vertical="center" wrapText="1"/>
    </xf>
    <xf numFmtId="0" fontId="34" fillId="0" borderId="33" xfId="4" applyFont="1" applyBorder="1" applyAlignment="1">
      <alignment horizontal="center" vertical="center" wrapText="1"/>
    </xf>
    <xf numFmtId="0" fontId="34" fillId="0" borderId="34" xfId="4" applyFont="1" applyBorder="1" applyAlignment="1">
      <alignment horizontal="center" vertical="center" wrapText="1"/>
    </xf>
    <xf numFmtId="0" fontId="34" fillId="0" borderId="32" xfId="4" applyFont="1" applyBorder="1" applyAlignment="1">
      <alignment horizontal="center" vertical="center" wrapText="1"/>
    </xf>
    <xf numFmtId="0" fontId="29" fillId="0" borderId="0" xfId="4" applyAlignment="1">
      <alignment horizontal="left"/>
    </xf>
    <xf numFmtId="0" fontId="29" fillId="0" borderId="38" xfId="4" applyBorder="1" applyAlignment="1">
      <alignment horizontal="center" vertical="center" wrapText="1"/>
    </xf>
    <xf numFmtId="0" fontId="29" fillId="0" borderId="37" xfId="4" applyBorder="1" applyAlignment="1">
      <alignment horizontal="center" vertical="center" wrapText="1"/>
    </xf>
    <xf numFmtId="0" fontId="29" fillId="0" borderId="36" xfId="4" applyBorder="1" applyAlignment="1">
      <alignment horizontal="center" vertical="center" wrapText="1"/>
    </xf>
    <xf numFmtId="0" fontId="27" fillId="0" borderId="1" xfId="4" applyFont="1" applyBorder="1" applyAlignment="1">
      <alignment horizontal="center" vertical="center" wrapText="1"/>
    </xf>
    <xf numFmtId="0" fontId="22" fillId="0" borderId="7"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9" xfId="0" applyFont="1" applyBorder="1" applyAlignment="1">
      <alignment horizontal="center" vertical="center" wrapText="1"/>
    </xf>
    <xf numFmtId="0" fontId="2" fillId="0" borderId="1" xfId="0" applyFont="1" applyBorder="1" applyAlignment="1">
      <alignment vertical="center" wrapText="1"/>
    </xf>
    <xf numFmtId="0" fontId="22" fillId="4" borderId="1" xfId="0" applyFont="1" applyFill="1" applyBorder="1" applyAlignment="1">
      <alignment horizontal="left" vertical="center" wrapText="1"/>
    </xf>
    <xf numFmtId="0" fontId="22" fillId="0" borderId="5" xfId="0" applyFont="1" applyBorder="1" applyAlignment="1">
      <alignment horizontal="left" vertical="center" wrapText="1"/>
    </xf>
    <xf numFmtId="0" fontId="22" fillId="0" borderId="6" xfId="0" applyFont="1" applyBorder="1" applyAlignment="1">
      <alignment horizontal="left" vertical="center" wrapText="1"/>
    </xf>
    <xf numFmtId="0" fontId="23" fillId="0" borderId="7"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9" xfId="0" applyFont="1" applyBorder="1" applyAlignment="1">
      <alignment horizontal="center" vertical="center" wrapText="1"/>
    </xf>
    <xf numFmtId="0" fontId="24" fillId="0" borderId="29" xfId="0" applyFont="1" applyBorder="1" applyAlignment="1">
      <alignment horizontal="center" vertical="center" wrapText="1"/>
    </xf>
    <xf numFmtId="0" fontId="24" fillId="0" borderId="30" xfId="0" applyFont="1" applyBorder="1" applyAlignment="1">
      <alignment horizontal="center" vertical="center" wrapText="1"/>
    </xf>
    <xf numFmtId="0" fontId="13" fillId="0" borderId="29" xfId="0" applyFont="1" applyBorder="1" applyAlignment="1">
      <alignment horizontal="center" vertical="center" wrapText="1"/>
    </xf>
    <xf numFmtId="0" fontId="13" fillId="0" borderId="28" xfId="0" applyFont="1" applyBorder="1" applyAlignment="1">
      <alignment horizontal="center" vertical="center" wrapText="1"/>
    </xf>
    <xf numFmtId="0" fontId="24" fillId="0" borderId="26" xfId="0" applyFont="1" applyBorder="1" applyAlignment="1">
      <alignment horizontal="center" vertical="center" wrapText="1"/>
    </xf>
    <xf numFmtId="0" fontId="24" fillId="0" borderId="27" xfId="0" applyFont="1" applyBorder="1" applyAlignment="1">
      <alignment horizontal="center" vertical="center" wrapText="1"/>
    </xf>
    <xf numFmtId="0" fontId="24" fillId="0" borderId="25" xfId="0" applyFont="1" applyBorder="1" applyAlignment="1">
      <alignment horizontal="center" vertical="center" wrapText="1"/>
    </xf>
    <xf numFmtId="0" fontId="22" fillId="0" borderId="1" xfId="0" applyFont="1" applyBorder="1" applyAlignment="1">
      <alignment vertical="center" wrapText="1"/>
    </xf>
    <xf numFmtId="0" fontId="24" fillId="0" borderId="20" xfId="0" applyFont="1" applyBorder="1" applyAlignment="1">
      <alignment horizontal="center" vertical="center" wrapText="1"/>
    </xf>
    <xf numFmtId="0" fontId="24" fillId="0" borderId="21" xfId="0" applyFont="1" applyBorder="1" applyAlignment="1">
      <alignment horizontal="center" vertical="center" wrapText="1"/>
    </xf>
    <xf numFmtId="0" fontId="24" fillId="0" borderId="19" xfId="0" applyFont="1" applyBorder="1" applyAlignment="1">
      <alignment horizontal="center" vertical="center" wrapText="1"/>
    </xf>
    <xf numFmtId="0" fontId="10" fillId="0" borderId="17" xfId="2" applyBorder="1" applyAlignment="1">
      <alignment horizontal="center" vertical="center" wrapText="1"/>
    </xf>
    <xf numFmtId="0" fontId="10" fillId="0" borderId="18" xfId="2" applyBorder="1" applyAlignment="1">
      <alignment horizontal="center" vertical="center" wrapText="1"/>
    </xf>
    <xf numFmtId="0" fontId="10" fillId="0" borderId="16" xfId="2" applyBorder="1" applyAlignment="1">
      <alignment horizontal="center" vertical="center" wrapText="1"/>
    </xf>
    <xf numFmtId="0" fontId="24" fillId="0" borderId="23" xfId="0" applyFont="1" applyBorder="1" applyAlignment="1">
      <alignment horizontal="center" vertical="center" wrapText="1"/>
    </xf>
    <xf numFmtId="0" fontId="24" fillId="0" borderId="24" xfId="0" applyFont="1" applyBorder="1" applyAlignment="1">
      <alignment horizontal="center" vertical="center" wrapText="1"/>
    </xf>
    <xf numFmtId="0" fontId="24" fillId="0" borderId="22"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8" xfId="0" applyFont="1" applyBorder="1" applyAlignment="1">
      <alignment horizontal="center" vertical="center" wrapText="1"/>
    </xf>
    <xf numFmtId="0" fontId="42" fillId="0" borderId="7" xfId="0" applyFont="1" applyBorder="1" applyAlignment="1">
      <alignment horizontal="justify" vertical="center" wrapText="1"/>
    </xf>
    <xf numFmtId="0" fontId="42" fillId="0" borderId="8" xfId="0" applyFont="1" applyBorder="1" applyAlignment="1">
      <alignment horizontal="justify" vertical="center" wrapText="1"/>
    </xf>
    <xf numFmtId="0" fontId="42" fillId="0" borderId="9" xfId="0" applyFont="1" applyBorder="1" applyAlignment="1">
      <alignment horizontal="justify" vertical="center" wrapText="1"/>
    </xf>
  </cellXfs>
  <cellStyles count="9">
    <cellStyle name="Hypertextový odkaz" xfId="2" builtinId="8"/>
    <cellStyle name="Hypertextový odkaz 2" xfId="6" xr:uid="{46994C41-5392-4A79-B49B-4AB2001C2417}"/>
    <cellStyle name="Normální" xfId="0" builtinId="0"/>
    <cellStyle name="Normální 2" xfId="4" xr:uid="{D69CCF48-66B6-486F-9EBE-893F796031AC}"/>
    <cellStyle name="Normální 2 2" xfId="7" xr:uid="{A08E2755-D893-4E03-B064-FE394EC0796F}"/>
    <cellStyle name="Normální 2 2 2" xfId="8" xr:uid="{8972D324-60B7-4B65-B5D0-E98066A7D281}"/>
    <cellStyle name="normální_List1" xfId="3" xr:uid="{E96D4DF0-471C-464D-8DFF-835A644461EA}"/>
    <cellStyle name="Procenta" xfId="1" builtinId="5"/>
    <cellStyle name="Procenta 2" xfId="5" xr:uid="{A20F0B1D-7A7E-476C-8267-E8D1DBF4335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mensikov@rek.zcu.cz" TargetMode="External"/><Relationship Id="rId1" Type="http://schemas.openxmlformats.org/officeDocument/2006/relationships/hyperlink" Target="mailto:hommer@rek.zcu.cz" TargetMode="Externa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mailto:petra.daniskova@slu.cz" TargetMode="External"/><Relationship Id="rId1" Type="http://schemas.openxmlformats.org/officeDocument/2006/relationships/hyperlink" Target="mailto:miroslav.englis@math.slu.cz"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mailto:michaela.andelova@tul.cz" TargetMode="External"/><Relationship Id="rId1" Type="http://schemas.openxmlformats.org/officeDocument/2006/relationships/hyperlink" Target="mailto:miroslav.zizka@tul.cz"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mailto:leona.stasova@uhk.cz" TargetMode="External"/><Relationship Id="rId2" Type="http://schemas.openxmlformats.org/officeDocument/2006/relationships/hyperlink" Target="http://www.uhk.cz/" TargetMode="External"/><Relationship Id="rId1" Type="http://schemas.openxmlformats.org/officeDocument/2006/relationships/hyperlink" Target="http://www.uhk.cz/" TargetMode="External"/><Relationship Id="rId5" Type="http://schemas.openxmlformats.org/officeDocument/2006/relationships/printerSettings" Target="../printerSettings/printerSettings12.bin"/><Relationship Id="rId4" Type="http://schemas.openxmlformats.org/officeDocument/2006/relationships/hyperlink" Target="mailto:veronika.mechurova@uhk.cz"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mailto:matin.manasek@ruk.cuni.cz" TargetMode="External"/><Relationship Id="rId1" Type="http://schemas.openxmlformats.org/officeDocument/2006/relationships/hyperlink" Target="mailto:vratislav.kozak@ruk.cuni.cz" TargetMode="External"/></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hyperlink" Target="mailto:yvona.vyhnankova@upol.cz" TargetMode="External"/><Relationship Id="rId1" Type="http://schemas.openxmlformats.org/officeDocument/2006/relationships/hyperlink" Target="mailto:dalibor.mikulas@upol.cz" TargetMode="Externa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mailto:bycek@utb.cz" TargetMode="External"/></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hyperlink" Target="mailto:minarikoval@vfu.cz" TargetMode="External"/><Relationship Id="rId1" Type="http://schemas.openxmlformats.org/officeDocument/2006/relationships/hyperlink" Target="mailto:celerv@vfu.cz" TargetMode="External"/></Relationships>
</file>

<file path=xl/worksheets/_rels/sheet19.xml.rels><?xml version="1.0" encoding="UTF-8" standalone="yes"?>
<Relationships xmlns="http://schemas.openxmlformats.org/package/2006/relationships"><Relationship Id="rId3" Type="http://schemas.openxmlformats.org/officeDocument/2006/relationships/hyperlink" Target="mailto:zdenka.chmelikova@vsb.cz" TargetMode="External"/><Relationship Id="rId2" Type="http://schemas.openxmlformats.org/officeDocument/2006/relationships/hyperlink" Target="http://www.vsb.cz/" TargetMode="External"/><Relationship Id="rId1" Type="http://schemas.openxmlformats.org/officeDocument/2006/relationships/hyperlink" Target="http://www.vsb.cz/" TargetMode="External"/><Relationship Id="rId5" Type="http://schemas.openxmlformats.org/officeDocument/2006/relationships/printerSettings" Target="../printerSettings/printerSettings19.bin"/><Relationship Id="rId4" Type="http://schemas.openxmlformats.org/officeDocument/2006/relationships/hyperlink" Target="mailto:michaela.vrazelova@vsb.cz"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klara.banotova@amu.cz" TargetMode="External"/><Relationship Id="rId1" Type="http://schemas.openxmlformats.org/officeDocument/2006/relationships/hyperlink" Target="mailto:ingeborg.radokzadna@hamu.cz" TargetMode="External"/></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hyperlink" Target="mailto:jiri.mach@vse.cz" TargetMode="External"/><Relationship Id="rId1" Type="http://schemas.openxmlformats.org/officeDocument/2006/relationships/hyperlink" Target="mailto:milan.nidl@vse.cz" TargetMode="Externa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hyperlink" Target="mailto:rowland@mail.vstecb.cz" TargetMode="External"/><Relationship Id="rId2" Type="http://schemas.openxmlformats.org/officeDocument/2006/relationships/hyperlink" Target="http://www.vstecb.cz/" TargetMode="External"/><Relationship Id="rId1" Type="http://schemas.openxmlformats.org/officeDocument/2006/relationships/hyperlink" Target="http://www.vstecb.cz/" TargetMode="External"/><Relationship Id="rId5" Type="http://schemas.openxmlformats.org/officeDocument/2006/relationships/printerSettings" Target="../printerSettings/printerSettings22.bin"/><Relationship Id="rId4" Type="http://schemas.openxmlformats.org/officeDocument/2006/relationships/hyperlink" Target="mailto:kopicova@mail.vstecb.cz" TargetMode="Externa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hyperlink" Target="mailto:prorektor-zahranici@vutbr.cz" TargetMode="External"/><Relationship Id="rId1" Type="http://schemas.openxmlformats.org/officeDocument/2006/relationships/hyperlink" Target="mailto:gurnik@vutbr.cz" TargetMode="External"/></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3" Type="http://schemas.openxmlformats.org/officeDocument/2006/relationships/hyperlink" Target="http://www.avu.cz/" TargetMode="External"/><Relationship Id="rId2" Type="http://schemas.openxmlformats.org/officeDocument/2006/relationships/hyperlink" Target="mailto:vit.havranek@avu.cz" TargetMode="External"/><Relationship Id="rId1" Type="http://schemas.openxmlformats.org/officeDocument/2006/relationships/hyperlink" Target="http://www.avu.cz/" TargetMode="External"/><Relationship Id="rId5" Type="http://schemas.openxmlformats.org/officeDocument/2006/relationships/printerSettings" Target="../printerSettings/printerSettings3.bin"/><Relationship Id="rId4" Type="http://schemas.openxmlformats.org/officeDocument/2006/relationships/hyperlink" Target="mailto:anna.hrabakova@avu.cz"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www.czu.cz/" TargetMode="External"/><Relationship Id="rId2" Type="http://schemas.openxmlformats.org/officeDocument/2006/relationships/hyperlink" Target="mailto:machjiri@pef.czu.cz" TargetMode="External"/><Relationship Id="rId1" Type="http://schemas.openxmlformats.org/officeDocument/2006/relationships/hyperlink" Target="mailto:pospisill@rektorat.czu.cz" TargetMode="External"/><Relationship Id="rId5" Type="http://schemas.openxmlformats.org/officeDocument/2006/relationships/printerSettings" Target="../printerSettings/printerSettings4.bin"/><Relationship Id="rId4" Type="http://schemas.openxmlformats.org/officeDocument/2006/relationships/hyperlink" Target="http://www.czu.cz/"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mailto:ekrlin@jcu.cz" TargetMode="External"/><Relationship Id="rId1" Type="http://schemas.openxmlformats.org/officeDocument/2006/relationships/hyperlink" Target="mailto:jpokorny@jcu.cz"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mailto:jaros@czs.muni.cz" TargetMode="External"/><Relationship Id="rId1" Type="http://schemas.openxmlformats.org/officeDocument/2006/relationships/hyperlink" Target="mailto:prorektor.int@muni.cz"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mailto:michaela.mensikova@mendelu.cz" TargetMode="External"/><Relationship Id="rId1" Type="http://schemas.openxmlformats.org/officeDocument/2006/relationships/hyperlink" Target="mailto:martina.lichovnikova@mendelu.cz"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2"/>
  <sheetViews>
    <sheetView view="pageBreakPreview" zoomScaleNormal="100" zoomScaleSheetLayoutView="100" workbookViewId="0">
      <selection activeCell="L21" sqref="L21"/>
    </sheetView>
  </sheetViews>
  <sheetFormatPr defaultRowHeight="15" x14ac:dyDescent="0.25"/>
  <cols>
    <col min="1" max="1" width="17.85546875" customWidth="1"/>
    <col min="2" max="2" width="29" customWidth="1"/>
    <col min="3" max="3" width="16.85546875" customWidth="1"/>
    <col min="4" max="4" width="17.7109375" customWidth="1"/>
    <col min="5" max="5" width="14" customWidth="1"/>
    <col min="6" max="6" width="14.7109375" customWidth="1"/>
  </cols>
  <sheetData>
    <row r="1" spans="1:6" ht="18.75" x14ac:dyDescent="0.25">
      <c r="A1" s="23" t="s">
        <v>68</v>
      </c>
      <c r="B1" s="184" t="s">
        <v>83</v>
      </c>
      <c r="C1" s="185"/>
      <c r="D1" s="185"/>
      <c r="E1" s="185"/>
      <c r="F1" s="186"/>
    </row>
    <row r="2" spans="1:6" ht="15" customHeight="1" x14ac:dyDescent="0.25">
      <c r="A2" s="208" t="s">
        <v>70</v>
      </c>
      <c r="B2" s="209"/>
      <c r="C2" s="209"/>
      <c r="D2" s="209"/>
      <c r="E2" s="209"/>
      <c r="F2" s="210"/>
    </row>
    <row r="3" spans="1:6" ht="15" customHeight="1" x14ac:dyDescent="0.25">
      <c r="A3" s="208" t="s">
        <v>71</v>
      </c>
      <c r="B3" s="209"/>
      <c r="C3" s="209"/>
      <c r="D3" s="209"/>
      <c r="E3" s="209"/>
      <c r="F3" s="210"/>
    </row>
    <row r="4" spans="1:6" x14ac:dyDescent="0.25">
      <c r="A4" s="7" t="s">
        <v>0</v>
      </c>
      <c r="B4" s="176" t="s">
        <v>77</v>
      </c>
      <c r="C4" s="177"/>
      <c r="D4" s="177"/>
      <c r="E4" s="177"/>
      <c r="F4" s="178"/>
    </row>
    <row r="5" spans="1:6" x14ac:dyDescent="0.25">
      <c r="A5" s="5" t="s">
        <v>59</v>
      </c>
      <c r="B5" s="176" t="s">
        <v>78</v>
      </c>
      <c r="C5" s="177"/>
      <c r="D5" s="177"/>
      <c r="E5" s="177"/>
      <c r="F5" s="178"/>
    </row>
    <row r="6" spans="1:6" x14ac:dyDescent="0.25">
      <c r="A6" s="197" t="s">
        <v>1</v>
      </c>
      <c r="B6" s="211" t="s">
        <v>79</v>
      </c>
      <c r="C6" s="212"/>
      <c r="D6" s="212"/>
      <c r="E6" s="212"/>
      <c r="F6" s="213"/>
    </row>
    <row r="7" spans="1:6" x14ac:dyDescent="0.25">
      <c r="A7" s="198"/>
      <c r="B7" s="214"/>
      <c r="C7" s="215"/>
      <c r="D7" s="215"/>
      <c r="E7" s="215"/>
      <c r="F7" s="216"/>
    </row>
    <row r="8" spans="1:6" x14ac:dyDescent="0.25">
      <c r="A8" s="199"/>
      <c r="B8" s="217"/>
      <c r="C8" s="218"/>
      <c r="D8" s="218"/>
      <c r="E8" s="218"/>
      <c r="F8" s="219"/>
    </row>
    <row r="9" spans="1:6" ht="25.5" x14ac:dyDescent="0.25">
      <c r="A9" s="5" t="s">
        <v>2</v>
      </c>
      <c r="B9" s="200" t="s">
        <v>82</v>
      </c>
      <c r="C9" s="202"/>
      <c r="D9" s="200" t="s">
        <v>76</v>
      </c>
      <c r="E9" s="201"/>
      <c r="F9" s="202"/>
    </row>
    <row r="10" spans="1:6" ht="25.5" customHeight="1" x14ac:dyDescent="0.25">
      <c r="A10" s="6" t="s">
        <v>3</v>
      </c>
      <c r="B10" s="5" t="s">
        <v>4</v>
      </c>
      <c r="C10" s="200" t="s">
        <v>5</v>
      </c>
      <c r="D10" s="202"/>
      <c r="E10" s="190" t="s">
        <v>6</v>
      </c>
      <c r="F10" s="192"/>
    </row>
    <row r="11" spans="1:6" x14ac:dyDescent="0.25">
      <c r="A11" s="5" t="s">
        <v>7</v>
      </c>
      <c r="B11" s="31">
        <v>11560</v>
      </c>
      <c r="C11" s="225">
        <v>9480</v>
      </c>
      <c r="D11" s="226"/>
      <c r="E11" s="225">
        <v>2080</v>
      </c>
      <c r="F11" s="226"/>
    </row>
    <row r="12" spans="1:6" x14ac:dyDescent="0.25">
      <c r="A12" s="5" t="s">
        <v>8</v>
      </c>
      <c r="B12" s="31">
        <v>10822</v>
      </c>
      <c r="C12" s="225">
        <v>8822</v>
      </c>
      <c r="D12" s="226"/>
      <c r="E12" s="225">
        <v>2000</v>
      </c>
      <c r="F12" s="226"/>
    </row>
    <row r="13" spans="1:6" x14ac:dyDescent="0.25">
      <c r="A13" s="187"/>
      <c r="B13" s="188"/>
      <c r="C13" s="188"/>
      <c r="D13" s="188"/>
      <c r="E13" s="188"/>
      <c r="F13" s="189"/>
    </row>
    <row r="14" spans="1:6" ht="15.75" x14ac:dyDescent="0.25">
      <c r="A14" s="203" t="s">
        <v>9</v>
      </c>
      <c r="B14" s="204"/>
      <c r="C14" s="204"/>
      <c r="D14" s="204"/>
      <c r="E14" s="204"/>
      <c r="F14" s="205"/>
    </row>
    <row r="15" spans="1:6" x14ac:dyDescent="0.25">
      <c r="A15" s="2"/>
      <c r="B15" s="190" t="s">
        <v>10</v>
      </c>
      <c r="C15" s="192"/>
      <c r="D15" s="190" t="s">
        <v>11</v>
      </c>
      <c r="E15" s="191"/>
      <c r="F15" s="192"/>
    </row>
    <row r="16" spans="1:6" x14ac:dyDescent="0.25">
      <c r="A16" s="5" t="s">
        <v>12</v>
      </c>
      <c r="B16" s="195" t="s">
        <v>84</v>
      </c>
      <c r="C16" s="196"/>
      <c r="D16" s="195" t="s">
        <v>87</v>
      </c>
      <c r="E16" s="207"/>
      <c r="F16" s="196"/>
    </row>
    <row r="17" spans="1:9" x14ac:dyDescent="0.25">
      <c r="A17" s="5" t="s">
        <v>68</v>
      </c>
      <c r="B17" s="195" t="s">
        <v>83</v>
      </c>
      <c r="C17" s="196"/>
      <c r="D17" s="195" t="s">
        <v>83</v>
      </c>
      <c r="E17" s="207"/>
      <c r="F17" s="196"/>
    </row>
    <row r="18" spans="1:9" x14ac:dyDescent="0.25">
      <c r="A18" s="5" t="s">
        <v>13</v>
      </c>
      <c r="B18" s="195" t="s">
        <v>85</v>
      </c>
      <c r="C18" s="196"/>
      <c r="D18" s="195" t="s">
        <v>85</v>
      </c>
      <c r="E18" s="207"/>
      <c r="F18" s="196"/>
    </row>
    <row r="19" spans="1:9" x14ac:dyDescent="0.25">
      <c r="A19" s="5" t="s">
        <v>14</v>
      </c>
      <c r="B19" s="181">
        <v>420377631055</v>
      </c>
      <c r="C19" s="196"/>
      <c r="D19" s="181">
        <v>420377631230</v>
      </c>
      <c r="E19" s="207"/>
      <c r="F19" s="196"/>
    </row>
    <row r="20" spans="1:9" x14ac:dyDescent="0.25">
      <c r="A20" s="5" t="s">
        <v>15</v>
      </c>
      <c r="B20" s="206" t="s">
        <v>86</v>
      </c>
      <c r="C20" s="196"/>
      <c r="D20" s="206" t="s">
        <v>88</v>
      </c>
      <c r="E20" s="207"/>
      <c r="F20" s="196"/>
    </row>
    <row r="21" spans="1:9" x14ac:dyDescent="0.25">
      <c r="A21" s="187"/>
      <c r="B21" s="188"/>
      <c r="C21" s="188"/>
      <c r="D21" s="188"/>
      <c r="E21" s="188"/>
      <c r="F21" s="189"/>
    </row>
    <row r="22" spans="1:9" ht="15" customHeight="1" x14ac:dyDescent="0.25">
      <c r="A22" s="203" t="s">
        <v>16</v>
      </c>
      <c r="B22" s="204"/>
      <c r="C22" s="204"/>
      <c r="D22" s="204"/>
      <c r="E22" s="204"/>
      <c r="F22" s="205"/>
    </row>
    <row r="23" spans="1:9" ht="29.25" customHeight="1" x14ac:dyDescent="0.25">
      <c r="A23" s="5" t="s">
        <v>64</v>
      </c>
      <c r="B23" s="200" t="s">
        <v>67</v>
      </c>
      <c r="C23" s="201"/>
      <c r="D23" s="201"/>
      <c r="E23" s="201"/>
      <c r="F23" s="202"/>
    </row>
    <row r="24" spans="1:9" ht="207.75" customHeight="1" x14ac:dyDescent="0.25">
      <c r="A24" s="9" t="str">
        <f>ZČU!A24</f>
        <v>Cíl 1: Identifikovat a charakterizovat stav přípravy EWP na zapojených školách a na základě následné studie rozhraní EWP a analýzy potřeb vytvořit podklady pro sjednocení postupu při následné implementaci.</v>
      </c>
      <c r="B24" s="176" t="str">
        <f>ZČU!B24</f>
        <v>Na všech zapojených školách byla provedena analýza současného stavu a dosavadní praxe implementace EWP. Tato analýza blíže charakterizovala stav přípravy na zapojených školách a umožnila vytvořit podklady pro sjednocení postupu a následný harmonogram potřebných kroků při řešení projektu. Po celý rok pak probíhala intenzivní komunikace mezi zapojenými VVŠ, a to jak emailově, v rámci on-line setkávání, tak rovněž na platformě MS Teams, která byla vytvořena za účelem shromažďování materiálů k projektu a rovněž jako společný komunikační prostředek. 
Proběhlá setkávání byla velmi důležitá pro sdílení dobré i špatné praxe, pro kontrolu momentálního stavu přípravy na zapojených školách, k identifikaci problémů, které byly následně v rámci platforem, i mezi platformami navzájem, řešeny. Setkání proběhla na všech třech úrovních v dubnu a září. Ze všech setkání byly pořízeny videozáznamy, zápisy a prezenční listiny, případně další materiály, které jsou dostupné na MS Teams. O práci na platformách byl enormní zájem. Do platforem se připojovali i další účastníci z různých pozic, kteří se problematikou EWP na školách zabývají. Své zkušenosti s procesem implementace prezentovala na platformě zástupců vedení škol digitální expertka národní agentury z Německa a diskutovala úskalí implementace v německém prostředí.
Na každém ze setkání byl shrnut stávající stav implementace a byly stanoveny úkoly do dalšího období, které byly koordinátorem projektu průběžně vyhodnocovány a shromažďovány a vedly k naplnění slíbených výstupů. V závěrečné fázi projektu byl uspořádán společný workshop pro všechny tři cílové skupiny za účelem předání informací o výsledcích.Splněno.</v>
      </c>
      <c r="C24" s="177"/>
      <c r="D24" s="177"/>
      <c r="E24" s="177"/>
      <c r="F24" s="178"/>
    </row>
    <row r="25" spans="1:9" ht="229.5" x14ac:dyDescent="0.25">
      <c r="A25" s="9" t="s">
        <v>89</v>
      </c>
      <c r="B25" s="176" t="s">
        <v>90</v>
      </c>
      <c r="C25" s="177"/>
      <c r="D25" s="177"/>
      <c r="E25" s="177"/>
      <c r="F25" s="178"/>
    </row>
    <row r="26" spans="1:9" x14ac:dyDescent="0.25">
      <c r="A26" s="187"/>
      <c r="B26" s="188"/>
      <c r="C26" s="188"/>
      <c r="D26" s="188"/>
      <c r="E26" s="188"/>
      <c r="F26" s="189"/>
    </row>
    <row r="27" spans="1:9" ht="25.5" x14ac:dyDescent="0.25">
      <c r="A27" s="5" t="s">
        <v>65</v>
      </c>
      <c r="B27" s="200" t="s">
        <v>66</v>
      </c>
      <c r="C27" s="201"/>
      <c r="D27" s="201"/>
      <c r="E27" s="201"/>
      <c r="F27" s="202"/>
      <c r="I27" s="1"/>
    </row>
    <row r="28" spans="1:9" ht="117" customHeight="1" x14ac:dyDescent="0.25">
      <c r="A28" s="4" t="s">
        <v>91</v>
      </c>
      <c r="B28" s="176" t="s">
        <v>741</v>
      </c>
      <c r="C28" s="177"/>
      <c r="D28" s="177"/>
      <c r="E28" s="177"/>
      <c r="F28" s="178"/>
    </row>
    <row r="29" spans="1:9" ht="175.5" customHeight="1" x14ac:dyDescent="0.25">
      <c r="A29" s="4" t="s">
        <v>92</v>
      </c>
      <c r="B29" s="176" t="s">
        <v>742</v>
      </c>
      <c r="C29" s="177"/>
      <c r="D29" s="177"/>
      <c r="E29" s="177"/>
      <c r="F29" s="178"/>
    </row>
    <row r="30" spans="1:9" ht="114.75" x14ac:dyDescent="0.25">
      <c r="A30" s="4" t="s">
        <v>93</v>
      </c>
      <c r="B30" s="176" t="s">
        <v>743</v>
      </c>
      <c r="C30" s="177"/>
      <c r="D30" s="177"/>
      <c r="E30" s="177"/>
      <c r="F30" s="178"/>
    </row>
    <row r="31" spans="1:9" ht="108.75" customHeight="1" x14ac:dyDescent="0.25">
      <c r="A31" s="4" t="s">
        <v>94</v>
      </c>
      <c r="B31" s="176" t="s">
        <v>744</v>
      </c>
      <c r="C31" s="177"/>
      <c r="D31" s="177"/>
      <c r="E31" s="177"/>
      <c r="F31" s="178"/>
    </row>
    <row r="32" spans="1:9" ht="123.75" customHeight="1" x14ac:dyDescent="0.25">
      <c r="A32" s="4" t="s">
        <v>95</v>
      </c>
      <c r="B32" s="176" t="s">
        <v>745</v>
      </c>
      <c r="C32" s="177"/>
      <c r="D32" s="177"/>
      <c r="E32" s="177"/>
      <c r="F32" s="178"/>
    </row>
    <row r="33" spans="1:10" ht="113.25" customHeight="1" x14ac:dyDescent="0.25">
      <c r="A33" s="4" t="s">
        <v>96</v>
      </c>
      <c r="B33" s="176" t="s">
        <v>746</v>
      </c>
      <c r="C33" s="177"/>
      <c r="D33" s="177"/>
      <c r="E33" s="177"/>
      <c r="F33" s="178"/>
    </row>
    <row r="34" spans="1:10" ht="65.25" customHeight="1" x14ac:dyDescent="0.25">
      <c r="A34" s="4" t="s">
        <v>97</v>
      </c>
      <c r="B34" s="176" t="s">
        <v>747</v>
      </c>
      <c r="C34" s="177"/>
      <c r="D34" s="177"/>
      <c r="E34" s="177"/>
      <c r="F34" s="178"/>
    </row>
    <row r="35" spans="1:10" ht="409.5" customHeight="1" x14ac:dyDescent="0.25">
      <c r="A35" s="4" t="s">
        <v>98</v>
      </c>
      <c r="B35" s="176" t="s">
        <v>748</v>
      </c>
      <c r="C35" s="177"/>
      <c r="D35" s="177"/>
      <c r="E35" s="177"/>
      <c r="F35" s="178"/>
    </row>
    <row r="36" spans="1:10" ht="226.5" customHeight="1" x14ac:dyDescent="0.25">
      <c r="A36" s="4" t="s">
        <v>99</v>
      </c>
      <c r="B36" s="176" t="s">
        <v>750</v>
      </c>
      <c r="C36" s="177"/>
      <c r="D36" s="177"/>
      <c r="E36" s="177"/>
      <c r="F36" s="178"/>
    </row>
    <row r="37" spans="1:10" x14ac:dyDescent="0.25">
      <c r="A37" s="187"/>
      <c r="B37" s="188"/>
      <c r="C37" s="188"/>
      <c r="D37" s="188"/>
      <c r="E37" s="188"/>
      <c r="F37" s="189"/>
    </row>
    <row r="38" spans="1:10" ht="33.75" customHeight="1" x14ac:dyDescent="0.25">
      <c r="A38" s="5" t="s">
        <v>17</v>
      </c>
      <c r="B38" s="190" t="s">
        <v>74</v>
      </c>
      <c r="C38" s="191"/>
      <c r="D38" s="191"/>
      <c r="E38" s="191"/>
      <c r="F38" s="192"/>
    </row>
    <row r="39" spans="1:10" ht="45" customHeight="1" x14ac:dyDescent="0.25">
      <c r="A39" s="5" t="s">
        <v>62</v>
      </c>
      <c r="B39" s="190" t="s">
        <v>18</v>
      </c>
      <c r="C39" s="192"/>
      <c r="D39" s="190" t="s">
        <v>75</v>
      </c>
      <c r="E39" s="191"/>
      <c r="F39" s="192"/>
      <c r="J39" s="8"/>
    </row>
    <row r="40" spans="1:10" ht="45" customHeight="1" x14ac:dyDescent="0.25">
      <c r="A40" s="10" t="s">
        <v>56</v>
      </c>
      <c r="B40" s="176" t="s">
        <v>751</v>
      </c>
      <c r="C40" s="178"/>
      <c r="D40" s="193" t="s">
        <v>753</v>
      </c>
      <c r="E40" s="221"/>
      <c r="F40" s="194"/>
    </row>
    <row r="41" spans="1:10" ht="37.5" customHeight="1" x14ac:dyDescent="0.25">
      <c r="A41" s="10" t="s">
        <v>36</v>
      </c>
      <c r="B41" s="193" t="s">
        <v>752</v>
      </c>
      <c r="C41" s="194"/>
      <c r="D41" s="176" t="s">
        <v>754</v>
      </c>
      <c r="E41" s="177"/>
      <c r="F41" s="178"/>
    </row>
    <row r="42" spans="1:10" ht="60.75" customHeight="1" x14ac:dyDescent="0.25">
      <c r="A42" s="10" t="s">
        <v>51</v>
      </c>
      <c r="B42" s="193" t="s">
        <v>119</v>
      </c>
      <c r="C42" s="194"/>
      <c r="D42" s="176" t="s">
        <v>120</v>
      </c>
      <c r="E42" s="177"/>
      <c r="F42" s="178"/>
    </row>
    <row r="43" spans="1:10" ht="87.75" customHeight="1" x14ac:dyDescent="0.25">
      <c r="A43" s="10" t="s">
        <v>57</v>
      </c>
      <c r="B43" s="176" t="s">
        <v>755</v>
      </c>
      <c r="C43" s="178"/>
      <c r="D43" s="176" t="s">
        <v>756</v>
      </c>
      <c r="E43" s="177"/>
      <c r="F43" s="178"/>
    </row>
    <row r="44" spans="1:10" ht="60.75" customHeight="1" x14ac:dyDescent="0.25">
      <c r="A44" s="10" t="s">
        <v>757</v>
      </c>
      <c r="B44" s="193" t="s">
        <v>758</v>
      </c>
      <c r="C44" s="194"/>
      <c r="D44" s="176" t="s">
        <v>759</v>
      </c>
      <c r="E44" s="177"/>
      <c r="F44" s="178"/>
    </row>
    <row r="45" spans="1:10" x14ac:dyDescent="0.25">
      <c r="A45" s="187"/>
      <c r="B45" s="188"/>
      <c r="C45" s="188"/>
      <c r="D45" s="188"/>
      <c r="E45" s="188"/>
      <c r="F45" s="189"/>
    </row>
    <row r="46" spans="1:10" ht="46.5" customHeight="1" x14ac:dyDescent="0.25">
      <c r="A46" s="5" t="s">
        <v>19</v>
      </c>
      <c r="B46" s="190" t="s">
        <v>20</v>
      </c>
      <c r="C46" s="191"/>
      <c r="D46" s="191"/>
      <c r="E46" s="191"/>
      <c r="F46" s="192"/>
    </row>
    <row r="47" spans="1:10" ht="33.75" customHeight="1" x14ac:dyDescent="0.25">
      <c r="A47" s="2"/>
      <c r="B47" s="10" t="s">
        <v>21</v>
      </c>
      <c r="C47" s="190" t="s">
        <v>22</v>
      </c>
      <c r="D47" s="192"/>
      <c r="E47" s="190" t="s">
        <v>23</v>
      </c>
      <c r="F47" s="192"/>
    </row>
    <row r="48" spans="1:10" ht="81" x14ac:dyDescent="0.25">
      <c r="A48" s="39" t="s">
        <v>142</v>
      </c>
      <c r="B48" s="9">
        <v>2022</v>
      </c>
      <c r="C48" s="195">
        <v>8000</v>
      </c>
      <c r="D48" s="196"/>
      <c r="E48" s="222" t="s">
        <v>749</v>
      </c>
      <c r="F48" s="223"/>
    </row>
    <row r="49" spans="1:6" x14ac:dyDescent="0.25">
      <c r="A49" s="187"/>
      <c r="B49" s="188"/>
      <c r="C49" s="188"/>
      <c r="D49" s="188"/>
      <c r="E49" s="188"/>
      <c r="F49" s="189"/>
    </row>
    <row r="50" spans="1:6" ht="15" customHeight="1" x14ac:dyDescent="0.25">
      <c r="A50" s="184" t="s">
        <v>72</v>
      </c>
      <c r="B50" s="185"/>
      <c r="C50" s="185"/>
      <c r="D50" s="185"/>
      <c r="E50" s="185"/>
      <c r="F50" s="186"/>
    </row>
    <row r="51" spans="1:6" ht="38.25" x14ac:dyDescent="0.25">
      <c r="A51" s="3"/>
      <c r="B51" s="3"/>
      <c r="C51" s="10" t="s">
        <v>24</v>
      </c>
      <c r="D51" s="10" t="s">
        <v>25</v>
      </c>
      <c r="E51" s="21" t="s">
        <v>61</v>
      </c>
      <c r="F51" s="18" t="s">
        <v>63</v>
      </c>
    </row>
    <row r="52" spans="1:6" ht="31.5" x14ac:dyDescent="0.25">
      <c r="A52" s="13" t="s">
        <v>56</v>
      </c>
      <c r="B52" s="6" t="s">
        <v>26</v>
      </c>
      <c r="C52" s="16">
        <f>SUM(C53:C55)</f>
        <v>2080</v>
      </c>
      <c r="D52" s="16">
        <f>SUM(D53:D55)</f>
        <v>2000</v>
      </c>
      <c r="E52" s="16">
        <f>D52-C52</f>
        <v>-80</v>
      </c>
      <c r="F52" s="22">
        <f>E52/C$68</f>
        <v>-6.920415224913495E-3</v>
      </c>
    </row>
    <row r="53" spans="1:6" ht="25.5" x14ac:dyDescent="0.25">
      <c r="A53" s="11" t="s">
        <v>30</v>
      </c>
      <c r="B53" s="4" t="s">
        <v>27</v>
      </c>
      <c r="C53" s="15">
        <v>2080</v>
      </c>
      <c r="D53" s="15">
        <v>2000</v>
      </c>
      <c r="E53" s="16">
        <f t="shared" ref="E53:E55" si="0">D53-C53</f>
        <v>-80</v>
      </c>
      <c r="F53" s="22">
        <f>E53/C$68</f>
        <v>-6.920415224913495E-3</v>
      </c>
    </row>
    <row r="54" spans="1:6" ht="25.5" x14ac:dyDescent="0.25">
      <c r="A54" s="11" t="s">
        <v>31</v>
      </c>
      <c r="B54" s="4" t="s">
        <v>28</v>
      </c>
      <c r="C54" s="15"/>
      <c r="D54" s="15"/>
      <c r="E54" s="16">
        <f t="shared" si="0"/>
        <v>0</v>
      </c>
      <c r="F54" s="22">
        <f>E54/C$68</f>
        <v>0</v>
      </c>
    </row>
    <row r="55" spans="1:6" x14ac:dyDescent="0.25">
      <c r="A55" s="11" t="s">
        <v>32</v>
      </c>
      <c r="B55" s="4" t="s">
        <v>29</v>
      </c>
      <c r="C55" s="15"/>
      <c r="D55" s="15"/>
      <c r="E55" s="16">
        <f t="shared" si="0"/>
        <v>0</v>
      </c>
      <c r="F55" s="22">
        <f>E55/C$68</f>
        <v>0</v>
      </c>
    </row>
    <row r="56" spans="1:6" x14ac:dyDescent="0.25">
      <c r="A56" s="187"/>
      <c r="B56" s="188"/>
      <c r="C56" s="188"/>
      <c r="D56" s="188"/>
      <c r="E56" s="188"/>
      <c r="F56" s="189"/>
    </row>
    <row r="57" spans="1:6" ht="31.5" x14ac:dyDescent="0.25">
      <c r="A57" s="13" t="s">
        <v>36</v>
      </c>
      <c r="B57" s="6" t="s">
        <v>37</v>
      </c>
      <c r="C57" s="16">
        <f>SUM(C59:C66)</f>
        <v>9480</v>
      </c>
      <c r="D57" s="16">
        <f>SUM(D59:D66)</f>
        <v>8822</v>
      </c>
      <c r="E57" s="16">
        <f>D57-C57</f>
        <v>-658</v>
      </c>
      <c r="F57" s="22">
        <f>E57/C$68</f>
        <v>-5.6920415224913493E-2</v>
      </c>
    </row>
    <row r="58" spans="1:6" ht="15.75" x14ac:dyDescent="0.25">
      <c r="A58" s="12"/>
      <c r="B58" s="24" t="s">
        <v>38</v>
      </c>
      <c r="C58" s="25"/>
      <c r="D58" s="25"/>
      <c r="E58" s="25"/>
      <c r="F58" s="26"/>
    </row>
    <row r="59" spans="1:6" x14ac:dyDescent="0.25">
      <c r="A59" s="11" t="s">
        <v>39</v>
      </c>
      <c r="B59" s="4" t="s">
        <v>33</v>
      </c>
      <c r="C59" s="15">
        <v>5598</v>
      </c>
      <c r="D59" s="27">
        <v>5321</v>
      </c>
      <c r="E59" s="16">
        <f>SUM(D59-C59)</f>
        <v>-277</v>
      </c>
      <c r="F59" s="22">
        <f>E59/C$68</f>
        <v>-2.3961937716262975E-2</v>
      </c>
    </row>
    <row r="60" spans="1:6" ht="48" customHeight="1" x14ac:dyDescent="0.25">
      <c r="A60" s="11" t="s">
        <v>40</v>
      </c>
      <c r="B60" s="4" t="s">
        <v>34</v>
      </c>
      <c r="C60" s="15">
        <v>330</v>
      </c>
      <c r="D60" s="15">
        <v>307</v>
      </c>
      <c r="E60" s="16">
        <f t="shared" ref="E60:E61" si="1">SUM(D60-C60)</f>
        <v>-23</v>
      </c>
      <c r="F60" s="22">
        <f>E60/C$68</f>
        <v>-1.9896193771626299E-3</v>
      </c>
    </row>
    <row r="61" spans="1:6" ht="63.75" x14ac:dyDescent="0.25">
      <c r="A61" s="11" t="s">
        <v>41</v>
      </c>
      <c r="B61" s="4" t="s">
        <v>35</v>
      </c>
      <c r="C61" s="15">
        <v>1991</v>
      </c>
      <c r="D61" s="15">
        <v>1785</v>
      </c>
      <c r="E61" s="16">
        <f t="shared" si="1"/>
        <v>-206</v>
      </c>
      <c r="F61" s="22">
        <f>E61/C$68</f>
        <v>-1.7820069204152248E-2</v>
      </c>
    </row>
    <row r="62" spans="1:6" ht="15.75" x14ac:dyDescent="0.25">
      <c r="A62" s="2"/>
      <c r="B62" s="24" t="s">
        <v>42</v>
      </c>
      <c r="C62" s="25"/>
      <c r="D62" s="25"/>
      <c r="E62" s="25"/>
      <c r="F62" s="26"/>
    </row>
    <row r="63" spans="1:6" ht="25.5" x14ac:dyDescent="0.25">
      <c r="A63" s="11" t="s">
        <v>47</v>
      </c>
      <c r="B63" s="4" t="s">
        <v>43</v>
      </c>
      <c r="C63" s="15">
        <v>96</v>
      </c>
      <c r="D63" s="15">
        <v>162</v>
      </c>
      <c r="E63" s="16">
        <f>SUM(D63-C63)</f>
        <v>66</v>
      </c>
      <c r="F63" s="22">
        <f>E63/C$68</f>
        <v>5.7093425605536331E-3</v>
      </c>
    </row>
    <row r="64" spans="1:6" x14ac:dyDescent="0.25">
      <c r="A64" s="11" t="s">
        <v>48</v>
      </c>
      <c r="B64" s="4" t="s">
        <v>44</v>
      </c>
      <c r="C64" s="15">
        <v>1160</v>
      </c>
      <c r="D64" s="15">
        <v>1202</v>
      </c>
      <c r="E64" s="16">
        <f t="shared" ref="E64:E65" si="2">SUM(D64-C64)</f>
        <v>42</v>
      </c>
      <c r="F64" s="22">
        <f>E64/C$68</f>
        <v>3.6332179930795849E-3</v>
      </c>
    </row>
    <row r="65" spans="1:6" x14ac:dyDescent="0.25">
      <c r="A65" s="11" t="s">
        <v>49</v>
      </c>
      <c r="B65" s="4" t="s">
        <v>45</v>
      </c>
      <c r="C65" s="15">
        <v>305</v>
      </c>
      <c r="D65" s="15">
        <v>45</v>
      </c>
      <c r="E65" s="16">
        <f t="shared" si="2"/>
        <v>-260</v>
      </c>
      <c r="F65" s="22">
        <f>E65/C$68</f>
        <v>-2.2491349480968859E-2</v>
      </c>
    </row>
    <row r="66" spans="1:6" x14ac:dyDescent="0.25">
      <c r="A66" s="11" t="s">
        <v>50</v>
      </c>
      <c r="B66" s="4" t="s">
        <v>46</v>
      </c>
      <c r="C66" s="15"/>
      <c r="D66" s="15"/>
      <c r="E66" s="16">
        <f>SUM(D66-C66)</f>
        <v>0</v>
      </c>
      <c r="F66" s="22">
        <f>E66/C$68</f>
        <v>0</v>
      </c>
    </row>
    <row r="67" spans="1:6" x14ac:dyDescent="0.25">
      <c r="A67" s="187"/>
      <c r="B67" s="188"/>
      <c r="C67" s="188"/>
      <c r="D67" s="188"/>
      <c r="E67" s="188"/>
      <c r="F67" s="189"/>
    </row>
    <row r="68" spans="1:6" ht="31.5" x14ac:dyDescent="0.25">
      <c r="A68" s="14" t="s">
        <v>51</v>
      </c>
      <c r="B68" s="6" t="s">
        <v>52</v>
      </c>
      <c r="C68" s="15">
        <v>11560</v>
      </c>
      <c r="D68" s="16">
        <f>SUM(D57,D52,)</f>
        <v>10822</v>
      </c>
      <c r="E68" s="16">
        <f>D68-C68</f>
        <v>-738</v>
      </c>
      <c r="F68" s="22">
        <f>E68/C$68</f>
        <v>-6.3840830449826996E-2</v>
      </c>
    </row>
    <row r="69" spans="1:6" x14ac:dyDescent="0.25">
      <c r="A69" s="187"/>
      <c r="B69" s="188"/>
      <c r="C69" s="188"/>
      <c r="D69" s="188"/>
      <c r="E69" s="188"/>
      <c r="F69" s="189"/>
    </row>
    <row r="70" spans="1:6" ht="15" customHeight="1" x14ac:dyDescent="0.25">
      <c r="A70" s="184" t="s">
        <v>53</v>
      </c>
      <c r="B70" s="185"/>
      <c r="C70" s="185"/>
      <c r="D70" s="185"/>
      <c r="E70" s="185"/>
      <c r="F70" s="186"/>
    </row>
    <row r="71" spans="1:6" ht="25.5" x14ac:dyDescent="0.25">
      <c r="A71" s="10" t="s">
        <v>58</v>
      </c>
      <c r="B71" s="190" t="s">
        <v>54</v>
      </c>
      <c r="C71" s="191"/>
      <c r="D71" s="192"/>
      <c r="E71" s="190" t="s">
        <v>55</v>
      </c>
      <c r="F71" s="192"/>
    </row>
    <row r="72" spans="1:6" ht="73.5" customHeight="1" x14ac:dyDescent="0.25">
      <c r="A72" s="17" t="s">
        <v>460</v>
      </c>
      <c r="B72" s="273" t="s">
        <v>777</v>
      </c>
      <c r="C72" s="273"/>
      <c r="D72" s="273"/>
      <c r="E72" s="179">
        <v>2000</v>
      </c>
      <c r="F72" s="180"/>
    </row>
    <row r="73" spans="1:6" ht="183.75" customHeight="1" x14ac:dyDescent="0.25">
      <c r="A73" s="17" t="s">
        <v>109</v>
      </c>
      <c r="B73" s="270" t="s">
        <v>778</v>
      </c>
      <c r="C73" s="271"/>
      <c r="D73" s="272"/>
      <c r="E73" s="179">
        <v>5321</v>
      </c>
      <c r="F73" s="180"/>
    </row>
    <row r="74" spans="1:6" ht="27" customHeight="1" x14ac:dyDescent="0.25">
      <c r="A74" s="17" t="s">
        <v>760</v>
      </c>
      <c r="B74" s="270" t="s">
        <v>779</v>
      </c>
      <c r="C74" s="271"/>
      <c r="D74" s="272"/>
      <c r="E74" s="179">
        <v>307</v>
      </c>
      <c r="F74" s="180"/>
    </row>
    <row r="75" spans="1:6" ht="42.75" customHeight="1" x14ac:dyDescent="0.25">
      <c r="A75" s="17" t="s">
        <v>305</v>
      </c>
      <c r="B75" s="270" t="s">
        <v>780</v>
      </c>
      <c r="C75" s="271"/>
      <c r="D75" s="272"/>
      <c r="E75" s="179">
        <v>1785</v>
      </c>
      <c r="F75" s="180"/>
    </row>
    <row r="76" spans="1:6" ht="27" customHeight="1" x14ac:dyDescent="0.25">
      <c r="A76" s="17" t="s">
        <v>761</v>
      </c>
      <c r="B76" s="273" t="s">
        <v>781</v>
      </c>
      <c r="C76" s="273"/>
      <c r="D76" s="273"/>
      <c r="E76" s="179">
        <v>162</v>
      </c>
      <c r="F76" s="180"/>
    </row>
    <row r="77" spans="1:6" ht="114.75" customHeight="1" x14ac:dyDescent="0.25">
      <c r="A77" s="17" t="s">
        <v>115</v>
      </c>
      <c r="B77" s="273" t="s">
        <v>782</v>
      </c>
      <c r="C77" s="273"/>
      <c r="D77" s="273"/>
      <c r="E77" s="179">
        <v>1202</v>
      </c>
      <c r="F77" s="180"/>
    </row>
    <row r="78" spans="1:6" ht="66" customHeight="1" x14ac:dyDescent="0.25">
      <c r="A78" s="17" t="s">
        <v>303</v>
      </c>
      <c r="B78" s="273" t="s">
        <v>783</v>
      </c>
      <c r="C78" s="273"/>
      <c r="D78" s="273"/>
      <c r="E78" s="179">
        <v>45</v>
      </c>
      <c r="F78" s="180"/>
    </row>
    <row r="79" spans="1:6" x14ac:dyDescent="0.25">
      <c r="A79" s="20"/>
      <c r="B79" s="20"/>
      <c r="C79" s="20"/>
      <c r="D79" s="20"/>
      <c r="E79" s="20"/>
      <c r="F79" s="20"/>
    </row>
    <row r="80" spans="1:6" x14ac:dyDescent="0.25">
      <c r="A80" s="220" t="s">
        <v>69</v>
      </c>
      <c r="B80" s="220"/>
      <c r="C80" s="220"/>
      <c r="D80" s="220"/>
      <c r="E80" s="220"/>
      <c r="F80" s="220"/>
    </row>
    <row r="81" spans="1:6" x14ac:dyDescent="0.25">
      <c r="A81" s="220" t="s">
        <v>60</v>
      </c>
      <c r="B81" s="220"/>
      <c r="C81" s="220"/>
      <c r="D81" s="220"/>
      <c r="E81" s="220"/>
      <c r="F81" s="220"/>
    </row>
    <row r="82" spans="1:6" x14ac:dyDescent="0.25">
      <c r="A82" s="19"/>
      <c r="B82" s="19"/>
      <c r="C82" s="19"/>
      <c r="D82" s="19"/>
      <c r="E82" s="19"/>
      <c r="F82" s="19"/>
    </row>
  </sheetData>
  <mergeCells count="89">
    <mergeCell ref="D44:F44"/>
    <mergeCell ref="A45:F45"/>
    <mergeCell ref="E47:F47"/>
    <mergeCell ref="B43:C43"/>
    <mergeCell ref="C11:D11"/>
    <mergeCell ref="C12:D12"/>
    <mergeCell ref="D16:F16"/>
    <mergeCell ref="D17:F17"/>
    <mergeCell ref="A13:F13"/>
    <mergeCell ref="E11:F11"/>
    <mergeCell ref="E12:F12"/>
    <mergeCell ref="A81:F81"/>
    <mergeCell ref="A67:F67"/>
    <mergeCell ref="A56:F56"/>
    <mergeCell ref="B71:D71"/>
    <mergeCell ref="B72:D72"/>
    <mergeCell ref="A69:F69"/>
    <mergeCell ref="B76:D76"/>
    <mergeCell ref="B77:D77"/>
    <mergeCell ref="B78:D78"/>
    <mergeCell ref="E73:F73"/>
    <mergeCell ref="E74:F74"/>
    <mergeCell ref="E75:F75"/>
    <mergeCell ref="E76:F76"/>
    <mergeCell ref="B74:D74"/>
    <mergeCell ref="B75:D75"/>
    <mergeCell ref="A80:F80"/>
    <mergeCell ref="A26:F26"/>
    <mergeCell ref="A37:F37"/>
    <mergeCell ref="B30:F30"/>
    <mergeCell ref="B41:C41"/>
    <mergeCell ref="B39:C39"/>
    <mergeCell ref="D40:F40"/>
    <mergeCell ref="D41:F41"/>
    <mergeCell ref="B27:F27"/>
    <mergeCell ref="E77:F77"/>
    <mergeCell ref="E78:F78"/>
    <mergeCell ref="E48:F48"/>
    <mergeCell ref="D42:F42"/>
    <mergeCell ref="B40:C40"/>
    <mergeCell ref="B44:C44"/>
    <mergeCell ref="B1:F1"/>
    <mergeCell ref="A14:F14"/>
    <mergeCell ref="D15:F15"/>
    <mergeCell ref="B15:C15"/>
    <mergeCell ref="D20:F20"/>
    <mergeCell ref="B16:C16"/>
    <mergeCell ref="B17:C17"/>
    <mergeCell ref="B18:C18"/>
    <mergeCell ref="B19:C19"/>
    <mergeCell ref="E10:F10"/>
    <mergeCell ref="A2:F2"/>
    <mergeCell ref="A3:F3"/>
    <mergeCell ref="B4:F4"/>
    <mergeCell ref="B9:C9"/>
    <mergeCell ref="B5:F5"/>
    <mergeCell ref="B6:F8"/>
    <mergeCell ref="A6:A8"/>
    <mergeCell ref="B25:F25"/>
    <mergeCell ref="B33:F33"/>
    <mergeCell ref="B28:F28"/>
    <mergeCell ref="B29:F29"/>
    <mergeCell ref="B31:F31"/>
    <mergeCell ref="B32:F32"/>
    <mergeCell ref="B23:F23"/>
    <mergeCell ref="D9:F9"/>
    <mergeCell ref="C10:D10"/>
    <mergeCell ref="D18:F18"/>
    <mergeCell ref="D19:F19"/>
    <mergeCell ref="A22:F22"/>
    <mergeCell ref="A21:F21"/>
    <mergeCell ref="B24:F24"/>
    <mergeCell ref="B20:C20"/>
    <mergeCell ref="B34:F34"/>
    <mergeCell ref="B35:F35"/>
    <mergeCell ref="E72:F72"/>
    <mergeCell ref="B73:D73"/>
    <mergeCell ref="A50:F50"/>
    <mergeCell ref="A70:F70"/>
    <mergeCell ref="A49:F49"/>
    <mergeCell ref="B36:F36"/>
    <mergeCell ref="B38:F38"/>
    <mergeCell ref="D39:F39"/>
    <mergeCell ref="B46:F46"/>
    <mergeCell ref="B42:C42"/>
    <mergeCell ref="D43:F43"/>
    <mergeCell ref="C48:D48"/>
    <mergeCell ref="C47:D47"/>
    <mergeCell ref="E71:F71"/>
  </mergeCells>
  <hyperlinks>
    <hyperlink ref="B20" r:id="rId1" xr:uid="{97F39FD4-94EC-4DE4-967D-C0991CCC0996}"/>
    <hyperlink ref="D20" r:id="rId2" xr:uid="{007F5D19-8FE1-4C6D-9676-1C437A0C5526}"/>
  </hyperlinks>
  <printOptions horizontalCentered="1"/>
  <pageMargins left="0.70866141732283472" right="0.70866141732283472" top="0.78740157480314965" bottom="0.78740157480314965" header="0.31496062992125984" footer="0.31496062992125984"/>
  <pageSetup paperSize="9" scale="78" orientation="portrait" r:id="rId3"/>
  <rowBreaks count="1" manualBreakCount="1">
    <brk id="49" max="16383" man="1"/>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A101D0-1D78-489B-B2F0-86E4DC0304C9}">
  <sheetPr>
    <pageSetUpPr fitToPage="1"/>
  </sheetPr>
  <dimension ref="A1:F71"/>
  <sheetViews>
    <sheetView view="pageBreakPreview" topLeftCell="A34" zoomScaleNormal="100" zoomScaleSheetLayoutView="100" workbookViewId="0">
      <selection activeCell="A42" sqref="A42:F42"/>
    </sheetView>
  </sheetViews>
  <sheetFormatPr defaultRowHeight="15" x14ac:dyDescent="0.25"/>
  <cols>
    <col min="1" max="1" width="17.85546875" customWidth="1"/>
    <col min="2" max="2" width="29" customWidth="1"/>
    <col min="3" max="3" width="16.85546875" customWidth="1"/>
    <col min="4" max="4" width="17.7109375" customWidth="1"/>
    <col min="5" max="5" width="14" customWidth="1"/>
    <col min="6" max="6" width="14.7109375" customWidth="1"/>
  </cols>
  <sheetData>
    <row r="1" spans="1:6" ht="18.75" x14ac:dyDescent="0.25">
      <c r="A1" s="73" t="s">
        <v>68</v>
      </c>
      <c r="B1" s="239" t="s">
        <v>378</v>
      </c>
      <c r="C1" s="240"/>
      <c r="D1" s="240"/>
      <c r="E1" s="240"/>
      <c r="F1" s="241"/>
    </row>
    <row r="2" spans="1:6" ht="15" customHeight="1" x14ac:dyDescent="0.25">
      <c r="A2" s="208" t="s">
        <v>70</v>
      </c>
      <c r="B2" s="209"/>
      <c r="C2" s="209"/>
      <c r="D2" s="209"/>
      <c r="E2" s="209"/>
      <c r="F2" s="210"/>
    </row>
    <row r="3" spans="1:6" ht="15" customHeight="1" x14ac:dyDescent="0.25">
      <c r="A3" s="208" t="s">
        <v>73</v>
      </c>
      <c r="B3" s="209"/>
      <c r="C3" s="209"/>
      <c r="D3" s="209"/>
      <c r="E3" s="209"/>
      <c r="F3" s="210"/>
    </row>
    <row r="4" spans="1:6" x14ac:dyDescent="0.25">
      <c r="A4" s="7" t="s">
        <v>0</v>
      </c>
      <c r="B4" s="176" t="s">
        <v>77</v>
      </c>
      <c r="C4" s="177"/>
      <c r="D4" s="177"/>
      <c r="E4" s="177"/>
      <c r="F4" s="178"/>
    </row>
    <row r="5" spans="1:6" x14ac:dyDescent="0.25">
      <c r="A5" s="5" t="s">
        <v>59</v>
      </c>
      <c r="B5" s="176" t="s">
        <v>78</v>
      </c>
      <c r="C5" s="177"/>
      <c r="D5" s="177"/>
      <c r="E5" s="177"/>
      <c r="F5" s="178"/>
    </row>
    <row r="6" spans="1:6" x14ac:dyDescent="0.25">
      <c r="A6" s="197" t="s">
        <v>1</v>
      </c>
      <c r="B6" s="211" t="s">
        <v>79</v>
      </c>
      <c r="C6" s="212"/>
      <c r="D6" s="212"/>
      <c r="E6" s="212"/>
      <c r="F6" s="213"/>
    </row>
    <row r="7" spans="1:6" x14ac:dyDescent="0.25">
      <c r="A7" s="198"/>
      <c r="B7" s="214"/>
      <c r="C7" s="267"/>
      <c r="D7" s="267"/>
      <c r="E7" s="267"/>
      <c r="F7" s="216"/>
    </row>
    <row r="8" spans="1:6" x14ac:dyDescent="0.25">
      <c r="A8" s="199"/>
      <c r="B8" s="217"/>
      <c r="C8" s="218"/>
      <c r="D8" s="218"/>
      <c r="E8" s="218"/>
      <c r="F8" s="219"/>
    </row>
    <row r="9" spans="1:6" ht="25.5" x14ac:dyDescent="0.25">
      <c r="A9" s="5" t="s">
        <v>2</v>
      </c>
      <c r="B9" s="200" t="s">
        <v>82</v>
      </c>
      <c r="C9" s="202"/>
      <c r="D9" s="200" t="s">
        <v>76</v>
      </c>
      <c r="E9" s="201"/>
      <c r="F9" s="202"/>
    </row>
    <row r="10" spans="1:6" ht="25.5" customHeight="1" x14ac:dyDescent="0.25">
      <c r="A10" s="6" t="s">
        <v>3</v>
      </c>
      <c r="B10" s="30" t="s">
        <v>4</v>
      </c>
      <c r="C10" s="248" t="s">
        <v>5</v>
      </c>
      <c r="D10" s="249"/>
      <c r="E10" s="251" t="s">
        <v>6</v>
      </c>
      <c r="F10" s="252"/>
    </row>
    <row r="11" spans="1:6" x14ac:dyDescent="0.25">
      <c r="A11" s="5" t="s">
        <v>7</v>
      </c>
      <c r="B11" s="32">
        <v>412</v>
      </c>
      <c r="C11" s="253">
        <v>412</v>
      </c>
      <c r="D11" s="254"/>
      <c r="E11" s="253">
        <v>0</v>
      </c>
      <c r="F11" s="254"/>
    </row>
    <row r="12" spans="1:6" x14ac:dyDescent="0.25">
      <c r="A12" s="5" t="s">
        <v>8</v>
      </c>
      <c r="B12" s="32">
        <v>393</v>
      </c>
      <c r="C12" s="253">
        <v>393</v>
      </c>
      <c r="D12" s="254"/>
      <c r="E12" s="253">
        <v>0</v>
      </c>
      <c r="F12" s="254"/>
    </row>
    <row r="13" spans="1:6" x14ac:dyDescent="0.25">
      <c r="A13" s="187"/>
      <c r="B13" s="188"/>
      <c r="C13" s="188"/>
      <c r="D13" s="188"/>
      <c r="E13" s="188"/>
      <c r="F13" s="189"/>
    </row>
    <row r="14" spans="1:6" ht="15.75" x14ac:dyDescent="0.25">
      <c r="A14" s="203" t="s">
        <v>9</v>
      </c>
      <c r="B14" s="204"/>
      <c r="C14" s="204"/>
      <c r="D14" s="204"/>
      <c r="E14" s="204"/>
      <c r="F14" s="205"/>
    </row>
    <row r="15" spans="1:6" x14ac:dyDescent="0.25">
      <c r="A15" s="2"/>
      <c r="B15" s="190" t="s">
        <v>10</v>
      </c>
      <c r="C15" s="192"/>
      <c r="D15" s="190" t="s">
        <v>11</v>
      </c>
      <c r="E15" s="191"/>
      <c r="F15" s="192"/>
    </row>
    <row r="16" spans="1:6" x14ac:dyDescent="0.25">
      <c r="A16" s="5" t="s">
        <v>12</v>
      </c>
      <c r="B16" s="262" t="s">
        <v>380</v>
      </c>
      <c r="C16" s="263"/>
      <c r="D16" s="262" t="s">
        <v>379</v>
      </c>
      <c r="E16" s="264"/>
      <c r="F16" s="263"/>
    </row>
    <row r="17" spans="1:6" x14ac:dyDescent="0.25">
      <c r="A17" s="5" t="s">
        <v>68</v>
      </c>
      <c r="B17" s="262" t="s">
        <v>378</v>
      </c>
      <c r="C17" s="263"/>
      <c r="D17" s="262" t="s">
        <v>378</v>
      </c>
      <c r="E17" s="264"/>
      <c r="F17" s="263"/>
    </row>
    <row r="18" spans="1:6" x14ac:dyDescent="0.25">
      <c r="A18" s="5" t="s">
        <v>13</v>
      </c>
      <c r="B18" s="262" t="s">
        <v>377</v>
      </c>
      <c r="C18" s="263"/>
      <c r="D18" s="262" t="s">
        <v>377</v>
      </c>
      <c r="E18" s="264"/>
      <c r="F18" s="263"/>
    </row>
    <row r="19" spans="1:6" x14ac:dyDescent="0.25">
      <c r="A19" s="5" t="s">
        <v>14</v>
      </c>
      <c r="B19" s="269">
        <v>553684622</v>
      </c>
      <c r="C19" s="263"/>
      <c r="D19" s="269">
        <v>553684652</v>
      </c>
      <c r="E19" s="264"/>
      <c r="F19" s="263"/>
    </row>
    <row r="20" spans="1:6" x14ac:dyDescent="0.25">
      <c r="A20" s="5" t="s">
        <v>15</v>
      </c>
      <c r="B20" s="268" t="s">
        <v>376</v>
      </c>
      <c r="C20" s="263"/>
      <c r="D20" s="268" t="s">
        <v>375</v>
      </c>
      <c r="E20" s="264"/>
      <c r="F20" s="263"/>
    </row>
    <row r="21" spans="1:6" x14ac:dyDescent="0.25">
      <c r="A21" s="187"/>
      <c r="B21" s="188"/>
      <c r="C21" s="188"/>
      <c r="D21" s="188"/>
      <c r="E21" s="188"/>
      <c r="F21" s="189"/>
    </row>
    <row r="22" spans="1:6" ht="15" customHeight="1" x14ac:dyDescent="0.25">
      <c r="A22" s="203" t="s">
        <v>16</v>
      </c>
      <c r="B22" s="204"/>
      <c r="C22" s="204"/>
      <c r="D22" s="204"/>
      <c r="E22" s="204"/>
      <c r="F22" s="205"/>
    </row>
    <row r="23" spans="1:6" ht="29.25" customHeight="1" x14ac:dyDescent="0.25">
      <c r="A23" s="5" t="s">
        <v>64</v>
      </c>
      <c r="B23" s="200" t="s">
        <v>67</v>
      </c>
      <c r="C23" s="201"/>
      <c r="D23" s="201"/>
      <c r="E23" s="201"/>
      <c r="F23" s="202"/>
    </row>
    <row r="24" spans="1:6" ht="208.5" customHeight="1" x14ac:dyDescent="0.25">
      <c r="A24" s="9" t="s">
        <v>80</v>
      </c>
      <c r="B24" s="176" t="s">
        <v>374</v>
      </c>
      <c r="C24" s="177"/>
      <c r="D24" s="177"/>
      <c r="E24" s="177"/>
      <c r="F24" s="178"/>
    </row>
    <row r="25" spans="1:6" ht="229.5" x14ac:dyDescent="0.25">
      <c r="A25" s="9" t="s">
        <v>81</v>
      </c>
      <c r="B25" s="176" t="s">
        <v>514</v>
      </c>
      <c r="C25" s="177"/>
      <c r="D25" s="177"/>
      <c r="E25" s="177"/>
      <c r="F25" s="178"/>
    </row>
    <row r="26" spans="1:6" ht="25.5" x14ac:dyDescent="0.25">
      <c r="A26" s="30" t="s">
        <v>65</v>
      </c>
      <c r="B26" s="248" t="s">
        <v>66</v>
      </c>
      <c r="C26" s="250"/>
      <c r="D26" s="250"/>
      <c r="E26" s="250"/>
      <c r="F26" s="249"/>
    </row>
    <row r="27" spans="1:6" ht="117.75" customHeight="1" x14ac:dyDescent="0.25">
      <c r="A27" s="74" t="s">
        <v>373</v>
      </c>
      <c r="B27" s="176" t="s">
        <v>372</v>
      </c>
      <c r="C27" s="177"/>
      <c r="D27" s="177"/>
      <c r="E27" s="177"/>
      <c r="F27" s="178"/>
    </row>
    <row r="28" spans="1:6" ht="111" customHeight="1" x14ac:dyDescent="0.25">
      <c r="A28" s="74" t="s">
        <v>371</v>
      </c>
      <c r="B28" s="176" t="s">
        <v>370</v>
      </c>
      <c r="C28" s="177"/>
      <c r="D28" s="177"/>
      <c r="E28" s="177"/>
      <c r="F28" s="178"/>
    </row>
    <row r="29" spans="1:6" ht="76.5" x14ac:dyDescent="0.25">
      <c r="A29" s="74" t="s">
        <v>369</v>
      </c>
      <c r="B29" s="176" t="s">
        <v>368</v>
      </c>
      <c r="C29" s="177"/>
      <c r="D29" s="177"/>
      <c r="E29" s="177"/>
      <c r="F29" s="178"/>
    </row>
    <row r="30" spans="1:6" ht="273.75" customHeight="1" x14ac:dyDescent="0.25">
      <c r="A30" s="74" t="s">
        <v>367</v>
      </c>
      <c r="B30" s="176" t="s">
        <v>366</v>
      </c>
      <c r="C30" s="177"/>
      <c r="D30" s="177"/>
      <c r="E30" s="177"/>
      <c r="F30" s="178"/>
    </row>
    <row r="31" spans="1:6" ht="192" customHeight="1" x14ac:dyDescent="0.25">
      <c r="A31" s="74" t="s">
        <v>365</v>
      </c>
      <c r="B31" s="176" t="s">
        <v>364</v>
      </c>
      <c r="C31" s="177"/>
      <c r="D31" s="177"/>
      <c r="E31" s="177"/>
      <c r="F31" s="178"/>
    </row>
    <row r="32" spans="1:6" ht="225" customHeight="1" x14ac:dyDescent="0.25">
      <c r="A32" s="74" t="s">
        <v>363</v>
      </c>
      <c r="B32" s="176" t="s">
        <v>362</v>
      </c>
      <c r="C32" s="177"/>
      <c r="D32" s="177"/>
      <c r="E32" s="177"/>
      <c r="F32" s="178"/>
    </row>
    <row r="33" spans="1:6" ht="152.25" customHeight="1" x14ac:dyDescent="0.25">
      <c r="A33" s="74" t="s">
        <v>361</v>
      </c>
      <c r="B33" s="176" t="s">
        <v>360</v>
      </c>
      <c r="C33" s="177"/>
      <c r="D33" s="177"/>
      <c r="E33" s="177"/>
      <c r="F33" s="178"/>
    </row>
    <row r="34" spans="1:6" x14ac:dyDescent="0.25">
      <c r="A34" s="187"/>
      <c r="B34" s="188"/>
      <c r="C34" s="188"/>
      <c r="D34" s="188"/>
      <c r="E34" s="188"/>
      <c r="F34" s="189"/>
    </row>
    <row r="35" spans="1:6" ht="33.75" customHeight="1" x14ac:dyDescent="0.25">
      <c r="A35" s="30" t="s">
        <v>17</v>
      </c>
      <c r="B35" s="251" t="s">
        <v>74</v>
      </c>
      <c r="C35" s="261"/>
      <c r="D35" s="261"/>
      <c r="E35" s="261"/>
      <c r="F35" s="252"/>
    </row>
    <row r="36" spans="1:6" ht="45" customHeight="1" x14ac:dyDescent="0.25">
      <c r="A36" s="5" t="s">
        <v>62</v>
      </c>
      <c r="B36" s="190" t="s">
        <v>18</v>
      </c>
      <c r="C36" s="192"/>
      <c r="D36" s="190" t="s">
        <v>75</v>
      </c>
      <c r="E36" s="191"/>
      <c r="F36" s="192"/>
    </row>
    <row r="37" spans="1:6" ht="153.75" customHeight="1" x14ac:dyDescent="0.25">
      <c r="A37" s="10" t="s">
        <v>56</v>
      </c>
      <c r="B37" s="195" t="s">
        <v>381</v>
      </c>
      <c r="C37" s="196"/>
      <c r="D37" s="176" t="s">
        <v>382</v>
      </c>
      <c r="E37" s="177"/>
      <c r="F37" s="178"/>
    </row>
    <row r="38" spans="1:6" x14ac:dyDescent="0.25">
      <c r="A38" s="187"/>
      <c r="B38" s="188"/>
      <c r="C38" s="188"/>
      <c r="D38" s="188"/>
      <c r="E38" s="188"/>
      <c r="F38" s="189"/>
    </row>
    <row r="39" spans="1:6" ht="46.5" customHeight="1" x14ac:dyDescent="0.25">
      <c r="A39" s="5" t="s">
        <v>19</v>
      </c>
      <c r="B39" s="190" t="s">
        <v>20</v>
      </c>
      <c r="C39" s="191"/>
      <c r="D39" s="191"/>
      <c r="E39" s="191"/>
      <c r="F39" s="192"/>
    </row>
    <row r="40" spans="1:6" ht="33.75" customHeight="1" x14ac:dyDescent="0.25">
      <c r="A40" s="2"/>
      <c r="B40" s="10" t="s">
        <v>21</v>
      </c>
      <c r="C40" s="190" t="s">
        <v>22</v>
      </c>
      <c r="D40" s="192"/>
      <c r="E40" s="190" t="s">
        <v>23</v>
      </c>
      <c r="F40" s="192"/>
    </row>
    <row r="41" spans="1:6" ht="81" x14ac:dyDescent="0.25">
      <c r="A41" s="39" t="s">
        <v>142</v>
      </c>
      <c r="B41" s="9">
        <v>2022</v>
      </c>
      <c r="C41" s="195">
        <v>93</v>
      </c>
      <c r="D41" s="196"/>
      <c r="E41" s="222" t="s">
        <v>625</v>
      </c>
      <c r="F41" s="223"/>
    </row>
    <row r="42" spans="1:6" x14ac:dyDescent="0.25">
      <c r="A42" s="187"/>
      <c r="B42" s="188"/>
      <c r="C42" s="188"/>
      <c r="D42" s="188"/>
      <c r="E42" s="188"/>
      <c r="F42" s="189"/>
    </row>
    <row r="43" spans="1:6" ht="15" customHeight="1" x14ac:dyDescent="0.25">
      <c r="A43" s="184" t="s">
        <v>72</v>
      </c>
      <c r="B43" s="185"/>
      <c r="C43" s="185"/>
      <c r="D43" s="185"/>
      <c r="E43" s="185"/>
      <c r="F43" s="186"/>
    </row>
    <row r="44" spans="1:6" ht="38.25" x14ac:dyDescent="0.25">
      <c r="A44" s="3"/>
      <c r="B44" s="3"/>
      <c r="C44" s="10" t="s">
        <v>24</v>
      </c>
      <c r="D44" s="10" t="s">
        <v>25</v>
      </c>
      <c r="E44" s="21" t="s">
        <v>61</v>
      </c>
      <c r="F44" s="18" t="s">
        <v>63</v>
      </c>
    </row>
    <row r="45" spans="1:6" ht="31.5" x14ac:dyDescent="0.25">
      <c r="A45" s="14" t="s">
        <v>56</v>
      </c>
      <c r="B45" s="6" t="s">
        <v>26</v>
      </c>
      <c r="C45" s="16">
        <f>SUM(C46:C48)</f>
        <v>0</v>
      </c>
      <c r="D45" s="16">
        <f>SUM(D46:D48)</f>
        <v>0</v>
      </c>
      <c r="E45" s="16">
        <f>D45-C45</f>
        <v>0</v>
      </c>
      <c r="F45" s="22">
        <f>E45/C$61</f>
        <v>0</v>
      </c>
    </row>
    <row r="46" spans="1:6" ht="25.5" x14ac:dyDescent="0.25">
      <c r="A46" s="11" t="s">
        <v>30</v>
      </c>
      <c r="B46" s="74" t="s">
        <v>27</v>
      </c>
      <c r="C46" s="15">
        <v>0</v>
      </c>
      <c r="D46" s="15">
        <v>0</v>
      </c>
      <c r="E46" s="16">
        <f>D46-C46</f>
        <v>0</v>
      </c>
      <c r="F46" s="22">
        <f>E46/C$61</f>
        <v>0</v>
      </c>
    </row>
    <row r="47" spans="1:6" ht="25.5" x14ac:dyDescent="0.25">
      <c r="A47" s="11" t="s">
        <v>31</v>
      </c>
      <c r="B47" s="74" t="s">
        <v>28</v>
      </c>
      <c r="C47" s="15">
        <v>0</v>
      </c>
      <c r="D47" s="15">
        <v>0</v>
      </c>
      <c r="E47" s="16">
        <f>D47-C47</f>
        <v>0</v>
      </c>
      <c r="F47" s="22">
        <f>E47/C$61</f>
        <v>0</v>
      </c>
    </row>
    <row r="48" spans="1:6" x14ac:dyDescent="0.25">
      <c r="A48" s="11" t="s">
        <v>32</v>
      </c>
      <c r="B48" s="74" t="s">
        <v>29</v>
      </c>
      <c r="C48" s="15">
        <v>0</v>
      </c>
      <c r="D48" s="15">
        <v>0</v>
      </c>
      <c r="E48" s="16">
        <f>D48-C48</f>
        <v>0</v>
      </c>
      <c r="F48" s="22">
        <f>E48/C$61</f>
        <v>0</v>
      </c>
    </row>
    <row r="49" spans="1:6" x14ac:dyDescent="0.25">
      <c r="A49" s="187"/>
      <c r="B49" s="188"/>
      <c r="C49" s="188"/>
      <c r="D49" s="188"/>
      <c r="E49" s="188"/>
      <c r="F49" s="189"/>
    </row>
    <row r="50" spans="1:6" ht="31.5" x14ac:dyDescent="0.25">
      <c r="A50" s="14" t="s">
        <v>36</v>
      </c>
      <c r="B50" s="6" t="s">
        <v>37</v>
      </c>
      <c r="C50" s="16">
        <f>SUM(C52:C59)</f>
        <v>412</v>
      </c>
      <c r="D50" s="16">
        <f>SUM(D52:D59)</f>
        <v>392.53411</v>
      </c>
      <c r="E50" s="16">
        <f>D50-C50</f>
        <v>-19.465890000000002</v>
      </c>
      <c r="F50" s="22">
        <f>E50/C$61</f>
        <v>-4.7247305825242725E-2</v>
      </c>
    </row>
    <row r="51" spans="1:6" ht="15.75" x14ac:dyDescent="0.25">
      <c r="A51" s="12"/>
      <c r="B51" s="24" t="s">
        <v>38</v>
      </c>
      <c r="C51" s="25"/>
      <c r="D51" s="25"/>
      <c r="E51" s="25"/>
      <c r="F51" s="26"/>
    </row>
    <row r="52" spans="1:6" x14ac:dyDescent="0.25">
      <c r="A52" s="11" t="s">
        <v>39</v>
      </c>
      <c r="B52" s="74" t="s">
        <v>33</v>
      </c>
      <c r="C52" s="15">
        <v>131</v>
      </c>
      <c r="D52" s="27">
        <v>130.19999999999999</v>
      </c>
      <c r="E52" s="16">
        <f>SUM(D52-C52)</f>
        <v>-0.80000000000001137</v>
      </c>
      <c r="F52" s="22">
        <f>E52/C$61</f>
        <v>-1.9417475728155617E-3</v>
      </c>
    </row>
    <row r="53" spans="1:6" ht="102" x14ac:dyDescent="0.25">
      <c r="A53" s="11" t="s">
        <v>40</v>
      </c>
      <c r="B53" s="74" t="s">
        <v>34</v>
      </c>
      <c r="C53" s="15">
        <v>0</v>
      </c>
      <c r="D53" s="15">
        <v>0</v>
      </c>
      <c r="E53" s="16">
        <f>SUM(D53-C53)</f>
        <v>0</v>
      </c>
      <c r="F53" s="22">
        <f>E53/C$61</f>
        <v>0</v>
      </c>
    </row>
    <row r="54" spans="1:6" ht="63.75" x14ac:dyDescent="0.25">
      <c r="A54" s="11" t="s">
        <v>41</v>
      </c>
      <c r="B54" s="74" t="s">
        <v>35</v>
      </c>
      <c r="C54" s="15">
        <v>47</v>
      </c>
      <c r="D54" s="15">
        <v>42.334110000000003</v>
      </c>
      <c r="E54" s="16">
        <f>SUM(D54-C54)</f>
        <v>-4.6658899999999974</v>
      </c>
      <c r="F54" s="22">
        <f>E54/C$61</f>
        <v>-1.1324975728155334E-2</v>
      </c>
    </row>
    <row r="55" spans="1:6" ht="15.75" x14ac:dyDescent="0.25">
      <c r="A55" s="2"/>
      <c r="B55" s="24" t="s">
        <v>42</v>
      </c>
      <c r="C55" s="25"/>
      <c r="D55" s="25"/>
      <c r="E55" s="25"/>
      <c r="F55" s="26"/>
    </row>
    <row r="56" spans="1:6" ht="25.5" x14ac:dyDescent="0.25">
      <c r="A56" s="11" t="s">
        <v>47</v>
      </c>
      <c r="B56" s="74" t="s">
        <v>43</v>
      </c>
      <c r="C56" s="15">
        <v>0</v>
      </c>
      <c r="D56" s="15">
        <v>0</v>
      </c>
      <c r="E56" s="16">
        <f>SUM(D56-C56)</f>
        <v>0</v>
      </c>
      <c r="F56" s="22">
        <f>E56/C$61</f>
        <v>0</v>
      </c>
    </row>
    <row r="57" spans="1:6" x14ac:dyDescent="0.25">
      <c r="A57" s="11" t="s">
        <v>48</v>
      </c>
      <c r="B57" s="74" t="s">
        <v>44</v>
      </c>
      <c r="C57" s="15">
        <v>220</v>
      </c>
      <c r="D57" s="15">
        <v>220</v>
      </c>
      <c r="E57" s="16">
        <f>SUM(D57-C57)</f>
        <v>0</v>
      </c>
      <c r="F57" s="22">
        <f>E57/C$61</f>
        <v>0</v>
      </c>
    </row>
    <row r="58" spans="1:6" x14ac:dyDescent="0.25">
      <c r="A58" s="11" t="s">
        <v>49</v>
      </c>
      <c r="B58" s="74" t="s">
        <v>45</v>
      </c>
      <c r="C58" s="15">
        <v>14</v>
      </c>
      <c r="D58" s="15">
        <v>0</v>
      </c>
      <c r="E58" s="16">
        <f>SUM(D58-C58)</f>
        <v>-14</v>
      </c>
      <c r="F58" s="22">
        <f>E58/C$61</f>
        <v>-3.3980582524271843E-2</v>
      </c>
    </row>
    <row r="59" spans="1:6" x14ac:dyDescent="0.25">
      <c r="A59" s="11" t="s">
        <v>50</v>
      </c>
      <c r="B59" s="74" t="s">
        <v>46</v>
      </c>
      <c r="C59" s="15">
        <v>0</v>
      </c>
      <c r="D59" s="15">
        <v>0</v>
      </c>
      <c r="E59" s="16">
        <f>SUM(D59-C59)</f>
        <v>0</v>
      </c>
      <c r="F59" s="22">
        <f>E59/C$61</f>
        <v>0</v>
      </c>
    </row>
    <row r="60" spans="1:6" x14ac:dyDescent="0.25">
      <c r="A60" s="187"/>
      <c r="B60" s="188"/>
      <c r="C60" s="188"/>
      <c r="D60" s="188"/>
      <c r="E60" s="188"/>
      <c r="F60" s="189"/>
    </row>
    <row r="61" spans="1:6" ht="31.5" x14ac:dyDescent="0.25">
      <c r="A61" s="14" t="s">
        <v>51</v>
      </c>
      <c r="B61" s="6" t="s">
        <v>52</v>
      </c>
      <c r="C61" s="15">
        <v>412</v>
      </c>
      <c r="D61" s="16">
        <f>SUM(D50,D45,)</f>
        <v>392.53411</v>
      </c>
      <c r="E61" s="16">
        <f>D61-C61</f>
        <v>-19.465890000000002</v>
      </c>
      <c r="F61" s="22">
        <f>E61/C$61</f>
        <v>-4.7247305825242725E-2</v>
      </c>
    </row>
    <row r="62" spans="1:6" x14ac:dyDescent="0.25">
      <c r="A62" s="187"/>
      <c r="B62" s="188"/>
      <c r="C62" s="188"/>
      <c r="D62" s="188"/>
      <c r="E62" s="188"/>
      <c r="F62" s="189"/>
    </row>
    <row r="63" spans="1:6" ht="15" customHeight="1" x14ac:dyDescent="0.25">
      <c r="A63" s="184" t="s">
        <v>53</v>
      </c>
      <c r="B63" s="185"/>
      <c r="C63" s="185"/>
      <c r="D63" s="185"/>
      <c r="E63" s="185"/>
      <c r="F63" s="186"/>
    </row>
    <row r="64" spans="1:6" ht="25.5" x14ac:dyDescent="0.25">
      <c r="A64" s="10" t="s">
        <v>58</v>
      </c>
      <c r="B64" s="190" t="s">
        <v>54</v>
      </c>
      <c r="C64" s="191"/>
      <c r="D64" s="192"/>
      <c r="E64" s="190" t="s">
        <v>55</v>
      </c>
      <c r="F64" s="192"/>
    </row>
    <row r="65" spans="1:6" ht="204.75" customHeight="1" x14ac:dyDescent="0.25">
      <c r="A65" s="72" t="s">
        <v>109</v>
      </c>
      <c r="B65" s="273" t="s">
        <v>359</v>
      </c>
      <c r="C65" s="273"/>
      <c r="D65" s="273"/>
      <c r="E65" s="181">
        <v>130.19999999999999</v>
      </c>
      <c r="F65" s="183"/>
    </row>
    <row r="66" spans="1:6" ht="82.5" customHeight="1" x14ac:dyDescent="0.25">
      <c r="A66" s="72" t="s">
        <v>305</v>
      </c>
      <c r="B66" s="270" t="s">
        <v>358</v>
      </c>
      <c r="C66" s="271"/>
      <c r="D66" s="272"/>
      <c r="E66" s="181">
        <v>42.334110000000003</v>
      </c>
      <c r="F66" s="183"/>
    </row>
    <row r="67" spans="1:6" ht="42.75" customHeight="1" x14ac:dyDescent="0.25">
      <c r="A67" s="72" t="s">
        <v>115</v>
      </c>
      <c r="B67" s="270" t="s">
        <v>357</v>
      </c>
      <c r="C67" s="271"/>
      <c r="D67" s="272"/>
      <c r="E67" s="181">
        <v>220</v>
      </c>
      <c r="F67" s="183"/>
    </row>
    <row r="68" spans="1:6" ht="81" customHeight="1" x14ac:dyDescent="0.25">
      <c r="A68" s="72" t="s">
        <v>303</v>
      </c>
      <c r="B68" s="270" t="s">
        <v>356</v>
      </c>
      <c r="C68" s="271"/>
      <c r="D68" s="272"/>
      <c r="E68" s="181">
        <v>0</v>
      </c>
      <c r="F68" s="183"/>
    </row>
    <row r="69" spans="1:6" x14ac:dyDescent="0.25">
      <c r="A69" s="20"/>
      <c r="B69" s="20"/>
      <c r="C69" s="20"/>
      <c r="D69" s="20"/>
      <c r="E69" s="20"/>
      <c r="F69" s="20"/>
    </row>
    <row r="70" spans="1:6" x14ac:dyDescent="0.25">
      <c r="A70" s="266" t="s">
        <v>69</v>
      </c>
      <c r="B70" s="266"/>
      <c r="C70" s="266"/>
      <c r="D70" s="266"/>
      <c r="E70" s="266"/>
      <c r="F70" s="266"/>
    </row>
    <row r="71" spans="1:6" x14ac:dyDescent="0.25">
      <c r="A71" s="266" t="s">
        <v>60</v>
      </c>
      <c r="B71" s="266"/>
      <c r="C71" s="266"/>
      <c r="D71" s="266"/>
      <c r="E71" s="266"/>
      <c r="F71" s="266"/>
    </row>
  </sheetData>
  <mergeCells count="72">
    <mergeCell ref="B67:D67"/>
    <mergeCell ref="E67:F67"/>
    <mergeCell ref="A71:F71"/>
    <mergeCell ref="B68:D68"/>
    <mergeCell ref="E68:F68"/>
    <mergeCell ref="A70:F70"/>
    <mergeCell ref="B64:D64"/>
    <mergeCell ref="E64:F64"/>
    <mergeCell ref="B65:D65"/>
    <mergeCell ref="E65:F65"/>
    <mergeCell ref="B66:D66"/>
    <mergeCell ref="E66:F66"/>
    <mergeCell ref="A63:F63"/>
    <mergeCell ref="A43:F43"/>
    <mergeCell ref="C41:D41"/>
    <mergeCell ref="E41:F41"/>
    <mergeCell ref="A42:F42"/>
    <mergeCell ref="A49:F49"/>
    <mergeCell ref="A60:F60"/>
    <mergeCell ref="A62:F62"/>
    <mergeCell ref="B28:F28"/>
    <mergeCell ref="B37:C37"/>
    <mergeCell ref="D37:F37"/>
    <mergeCell ref="A38:F38"/>
    <mergeCell ref="B39:F39"/>
    <mergeCell ref="B35:F35"/>
    <mergeCell ref="B29:F29"/>
    <mergeCell ref="B30:F30"/>
    <mergeCell ref="B33:F33"/>
    <mergeCell ref="A34:F34"/>
    <mergeCell ref="B31:F31"/>
    <mergeCell ref="C40:D40"/>
    <mergeCell ref="E40:F40"/>
    <mergeCell ref="B32:F32"/>
    <mergeCell ref="B19:C19"/>
    <mergeCell ref="D19:F19"/>
    <mergeCell ref="B20:C20"/>
    <mergeCell ref="D20:F20"/>
    <mergeCell ref="A21:F21"/>
    <mergeCell ref="A22:F22"/>
    <mergeCell ref="B23:F23"/>
    <mergeCell ref="B24:F24"/>
    <mergeCell ref="B25:F25"/>
    <mergeCell ref="B36:C36"/>
    <mergeCell ref="D36:F36"/>
    <mergeCell ref="B26:F26"/>
    <mergeCell ref="B27:F27"/>
    <mergeCell ref="B16:C16"/>
    <mergeCell ref="D16:F16"/>
    <mergeCell ref="B17:C17"/>
    <mergeCell ref="D17:F17"/>
    <mergeCell ref="B18:C18"/>
    <mergeCell ref="D18:F18"/>
    <mergeCell ref="C12:D12"/>
    <mergeCell ref="E12:F12"/>
    <mergeCell ref="A13:F13"/>
    <mergeCell ref="A14:F14"/>
    <mergeCell ref="B15:C15"/>
    <mergeCell ref="D15:F15"/>
    <mergeCell ref="B9:C9"/>
    <mergeCell ref="D9:F9"/>
    <mergeCell ref="C10:D10"/>
    <mergeCell ref="E10:F10"/>
    <mergeCell ref="C11:D11"/>
    <mergeCell ref="E11:F11"/>
    <mergeCell ref="A6:A8"/>
    <mergeCell ref="B6:F8"/>
    <mergeCell ref="B1:F1"/>
    <mergeCell ref="A2:F2"/>
    <mergeCell ref="A3:F3"/>
    <mergeCell ref="B4:F4"/>
    <mergeCell ref="B5:F5"/>
  </mergeCells>
  <hyperlinks>
    <hyperlink ref="B20" r:id="rId1" xr:uid="{9678F1E9-6163-430C-857F-E4CDDACB6593}"/>
    <hyperlink ref="D20" r:id="rId2" xr:uid="{9F385D8B-4A78-4DFD-9A9B-7016D6EEF1FA}"/>
  </hyperlinks>
  <printOptions horizontalCentered="1"/>
  <pageMargins left="0.70866141732283472" right="0.70866141732283472" top="0.78740157480314965" bottom="0.78740157480314965" header="0.31496062992125984" footer="0.31496062992125984"/>
  <pageSetup paperSize="9" scale="79" fitToHeight="0" orientation="portrait" r:id="rId3"/>
  <rowBreaks count="1" manualBreakCount="1">
    <brk id="42" max="9" man="1"/>
  </rowBreaks>
  <legacy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B4329B-5C90-4F10-9057-7B3598D9FC58}">
  <dimension ref="A1:J76"/>
  <sheetViews>
    <sheetView view="pageBreakPreview" topLeftCell="A37" zoomScaleNormal="100" zoomScaleSheetLayoutView="100" workbookViewId="0">
      <selection activeCell="C44" sqref="C44:D44"/>
    </sheetView>
  </sheetViews>
  <sheetFormatPr defaultRowHeight="15" x14ac:dyDescent="0.25"/>
  <cols>
    <col min="1" max="1" width="17.85546875" customWidth="1"/>
    <col min="2" max="2" width="29" customWidth="1"/>
    <col min="3" max="3" width="16.85546875" customWidth="1"/>
    <col min="4" max="4" width="17.7109375" customWidth="1"/>
    <col min="5" max="5" width="14" customWidth="1"/>
    <col min="6" max="6" width="14.7109375" customWidth="1"/>
  </cols>
  <sheetData>
    <row r="1" spans="1:6" ht="18.75" x14ac:dyDescent="0.25">
      <c r="A1" s="49" t="s">
        <v>68</v>
      </c>
      <c r="B1" s="184" t="s">
        <v>200</v>
      </c>
      <c r="C1" s="185"/>
      <c r="D1" s="185"/>
      <c r="E1" s="185"/>
      <c r="F1" s="186"/>
    </row>
    <row r="2" spans="1:6" ht="15" customHeight="1" x14ac:dyDescent="0.25">
      <c r="A2" s="208" t="s">
        <v>70</v>
      </c>
      <c r="B2" s="209"/>
      <c r="C2" s="209"/>
      <c r="D2" s="209"/>
      <c r="E2" s="209"/>
      <c r="F2" s="210"/>
    </row>
    <row r="3" spans="1:6" ht="15" customHeight="1" x14ac:dyDescent="0.25">
      <c r="A3" s="208" t="s">
        <v>73</v>
      </c>
      <c r="B3" s="209"/>
      <c r="C3" s="209"/>
      <c r="D3" s="209"/>
      <c r="E3" s="209"/>
      <c r="F3" s="210"/>
    </row>
    <row r="4" spans="1:6" x14ac:dyDescent="0.25">
      <c r="A4" s="7" t="s">
        <v>0</v>
      </c>
      <c r="B4" s="176" t="s">
        <v>77</v>
      </c>
      <c r="C4" s="177"/>
      <c r="D4" s="177"/>
      <c r="E4" s="177"/>
      <c r="F4" s="178"/>
    </row>
    <row r="5" spans="1:6" x14ac:dyDescent="0.25">
      <c r="A5" s="5" t="s">
        <v>59</v>
      </c>
      <c r="B5" s="176" t="s">
        <v>78</v>
      </c>
      <c r="C5" s="177"/>
      <c r="D5" s="177"/>
      <c r="E5" s="177"/>
      <c r="F5" s="178"/>
    </row>
    <row r="6" spans="1:6" x14ac:dyDescent="0.25">
      <c r="A6" s="197" t="s">
        <v>1</v>
      </c>
      <c r="B6" s="211" t="s">
        <v>79</v>
      </c>
      <c r="C6" s="212"/>
      <c r="D6" s="212"/>
      <c r="E6" s="212"/>
      <c r="F6" s="213"/>
    </row>
    <row r="7" spans="1:6" x14ac:dyDescent="0.25">
      <c r="A7" s="198"/>
      <c r="B7" s="214"/>
      <c r="C7" s="267"/>
      <c r="D7" s="267"/>
      <c r="E7" s="267"/>
      <c r="F7" s="216"/>
    </row>
    <row r="8" spans="1:6" x14ac:dyDescent="0.25">
      <c r="A8" s="199"/>
      <c r="B8" s="217"/>
      <c r="C8" s="218"/>
      <c r="D8" s="218"/>
      <c r="E8" s="218"/>
      <c r="F8" s="219"/>
    </row>
    <row r="9" spans="1:6" ht="25.5" x14ac:dyDescent="0.25">
      <c r="A9" s="5" t="s">
        <v>2</v>
      </c>
      <c r="B9" s="200" t="s">
        <v>82</v>
      </c>
      <c r="C9" s="202"/>
      <c r="D9" s="200" t="s">
        <v>76</v>
      </c>
      <c r="E9" s="201"/>
      <c r="F9" s="202"/>
    </row>
    <row r="10" spans="1:6" ht="25.5" customHeight="1" x14ac:dyDescent="0.25">
      <c r="A10" s="6" t="s">
        <v>3</v>
      </c>
      <c r="B10" s="30" t="s">
        <v>4</v>
      </c>
      <c r="C10" s="248" t="s">
        <v>5</v>
      </c>
      <c r="D10" s="249"/>
      <c r="E10" s="251" t="s">
        <v>6</v>
      </c>
      <c r="F10" s="252"/>
    </row>
    <row r="11" spans="1:6" x14ac:dyDescent="0.25">
      <c r="A11" s="5" t="s">
        <v>7</v>
      </c>
      <c r="B11" s="31">
        <v>500</v>
      </c>
      <c r="C11" s="225">
        <v>420</v>
      </c>
      <c r="D11" s="226"/>
      <c r="E11" s="225">
        <v>80</v>
      </c>
      <c r="F11" s="226"/>
    </row>
    <row r="12" spans="1:6" x14ac:dyDescent="0.25">
      <c r="A12" s="5" t="s">
        <v>8</v>
      </c>
      <c r="B12" s="41">
        <v>482</v>
      </c>
      <c r="C12" s="253">
        <v>402</v>
      </c>
      <c r="D12" s="254"/>
      <c r="E12" s="225">
        <v>80</v>
      </c>
      <c r="F12" s="226"/>
    </row>
    <row r="13" spans="1:6" x14ac:dyDescent="0.25">
      <c r="A13" s="187"/>
      <c r="B13" s="188"/>
      <c r="C13" s="188"/>
      <c r="D13" s="188"/>
      <c r="E13" s="188"/>
      <c r="F13" s="189"/>
    </row>
    <row r="14" spans="1:6" ht="15.75" x14ac:dyDescent="0.25">
      <c r="A14" s="203" t="s">
        <v>9</v>
      </c>
      <c r="B14" s="204"/>
      <c r="C14" s="204"/>
      <c r="D14" s="204"/>
      <c r="E14" s="204"/>
      <c r="F14" s="205"/>
    </row>
    <row r="15" spans="1:6" x14ac:dyDescent="0.25">
      <c r="A15" s="2"/>
      <c r="B15" s="190" t="s">
        <v>10</v>
      </c>
      <c r="C15" s="192"/>
      <c r="D15" s="190" t="s">
        <v>11</v>
      </c>
      <c r="E15" s="191"/>
      <c r="F15" s="192"/>
    </row>
    <row r="16" spans="1:6" x14ac:dyDescent="0.25">
      <c r="A16" s="5" t="s">
        <v>12</v>
      </c>
      <c r="B16" s="195" t="s">
        <v>202</v>
      </c>
      <c r="C16" s="196"/>
      <c r="D16" s="195" t="s">
        <v>201</v>
      </c>
      <c r="E16" s="207"/>
      <c r="F16" s="196"/>
    </row>
    <row r="17" spans="1:9" x14ac:dyDescent="0.25">
      <c r="A17" s="5" t="s">
        <v>68</v>
      </c>
      <c r="B17" s="195" t="s">
        <v>200</v>
      </c>
      <c r="C17" s="196"/>
      <c r="D17" s="195" t="s">
        <v>200</v>
      </c>
      <c r="E17" s="207"/>
      <c r="F17" s="196"/>
    </row>
    <row r="18" spans="1:9" x14ac:dyDescent="0.25">
      <c r="A18" s="5" t="s">
        <v>13</v>
      </c>
      <c r="B18" s="195" t="s">
        <v>199</v>
      </c>
      <c r="C18" s="196"/>
      <c r="D18" s="195" t="s">
        <v>199</v>
      </c>
      <c r="E18" s="207"/>
      <c r="F18" s="196"/>
    </row>
    <row r="19" spans="1:9" x14ac:dyDescent="0.25">
      <c r="A19" s="5" t="s">
        <v>14</v>
      </c>
      <c r="B19" s="181">
        <v>485353157</v>
      </c>
      <c r="C19" s="196"/>
      <c r="D19" s="181">
        <v>485353931</v>
      </c>
      <c r="E19" s="207"/>
      <c r="F19" s="196"/>
    </row>
    <row r="20" spans="1:9" x14ac:dyDescent="0.25">
      <c r="A20" s="5" t="s">
        <v>15</v>
      </c>
      <c r="B20" s="206" t="s">
        <v>198</v>
      </c>
      <c r="C20" s="196"/>
      <c r="D20" s="206" t="s">
        <v>197</v>
      </c>
      <c r="E20" s="207"/>
      <c r="F20" s="196"/>
    </row>
    <row r="21" spans="1:9" x14ac:dyDescent="0.25">
      <c r="A21" s="187"/>
      <c r="B21" s="188"/>
      <c r="C21" s="188"/>
      <c r="D21" s="188"/>
      <c r="E21" s="188"/>
      <c r="F21" s="189"/>
    </row>
    <row r="22" spans="1:9" ht="15" customHeight="1" x14ac:dyDescent="0.25">
      <c r="A22" s="203" t="s">
        <v>16</v>
      </c>
      <c r="B22" s="204"/>
      <c r="C22" s="204"/>
      <c r="D22" s="204"/>
      <c r="E22" s="204"/>
      <c r="F22" s="205"/>
    </row>
    <row r="23" spans="1:9" ht="29.25" customHeight="1" x14ac:dyDescent="0.25">
      <c r="A23" s="5" t="s">
        <v>64</v>
      </c>
      <c r="B23" s="200" t="s">
        <v>67</v>
      </c>
      <c r="C23" s="201"/>
      <c r="D23" s="201"/>
      <c r="E23" s="201"/>
      <c r="F23" s="202"/>
    </row>
    <row r="24" spans="1:9" ht="208.5" customHeight="1" x14ac:dyDescent="0.25">
      <c r="A24" s="9" t="s">
        <v>80</v>
      </c>
      <c r="B24" s="176" t="s">
        <v>224</v>
      </c>
      <c r="C24" s="177"/>
      <c r="D24" s="177"/>
      <c r="E24" s="177"/>
      <c r="F24" s="178"/>
    </row>
    <row r="25" spans="1:9" ht="229.5" x14ac:dyDescent="0.25">
      <c r="A25" s="9" t="s">
        <v>81</v>
      </c>
      <c r="B25" s="176" t="s">
        <v>515</v>
      </c>
      <c r="C25" s="177"/>
      <c r="D25" s="177"/>
      <c r="E25" s="177"/>
      <c r="F25" s="178"/>
    </row>
    <row r="26" spans="1:9" ht="25.5" x14ac:dyDescent="0.25">
      <c r="A26" s="30" t="s">
        <v>65</v>
      </c>
      <c r="B26" s="248" t="s">
        <v>66</v>
      </c>
      <c r="C26" s="250"/>
      <c r="D26" s="250"/>
      <c r="E26" s="250"/>
      <c r="F26" s="249"/>
      <c r="I26" s="50"/>
    </row>
    <row r="27" spans="1:9" ht="127.5" x14ac:dyDescent="0.25">
      <c r="A27" s="9" t="s">
        <v>196</v>
      </c>
      <c r="B27" s="245" t="s">
        <v>223</v>
      </c>
      <c r="C27" s="246"/>
      <c r="D27" s="246"/>
      <c r="E27" s="246"/>
      <c r="F27" s="247"/>
    </row>
    <row r="28" spans="1:9" ht="38.25" x14ac:dyDescent="0.25">
      <c r="A28" s="9" t="s">
        <v>195</v>
      </c>
      <c r="B28" s="245" t="s">
        <v>222</v>
      </c>
      <c r="C28" s="246"/>
      <c r="D28" s="246"/>
      <c r="E28" s="246"/>
      <c r="F28" s="247"/>
    </row>
    <row r="29" spans="1:9" ht="63.75" x14ac:dyDescent="0.25">
      <c r="A29" s="9" t="s">
        <v>194</v>
      </c>
      <c r="B29" s="245" t="s">
        <v>221</v>
      </c>
      <c r="C29" s="246"/>
      <c r="D29" s="246"/>
      <c r="E29" s="246"/>
      <c r="F29" s="247"/>
    </row>
    <row r="30" spans="1:9" ht="63.75" x14ac:dyDescent="0.25">
      <c r="A30" s="9" t="s">
        <v>193</v>
      </c>
      <c r="B30" s="245" t="s">
        <v>220</v>
      </c>
      <c r="C30" s="246"/>
      <c r="D30" s="246"/>
      <c r="E30" s="246"/>
      <c r="F30" s="247"/>
    </row>
    <row r="31" spans="1:9" ht="135.75" customHeight="1" x14ac:dyDescent="0.25">
      <c r="A31" s="9" t="s">
        <v>192</v>
      </c>
      <c r="B31" s="176" t="s">
        <v>219</v>
      </c>
      <c r="C31" s="177"/>
      <c r="D31" s="177"/>
      <c r="E31" s="177"/>
      <c r="F31" s="178"/>
    </row>
    <row r="32" spans="1:9" ht="316.5" customHeight="1" x14ac:dyDescent="0.25">
      <c r="A32" s="9" t="s">
        <v>191</v>
      </c>
      <c r="B32" s="289" t="s">
        <v>218</v>
      </c>
      <c r="C32" s="287"/>
      <c r="D32" s="287"/>
      <c r="E32" s="287"/>
      <c r="F32" s="288"/>
    </row>
    <row r="33" spans="1:10" ht="114.75" x14ac:dyDescent="0.25">
      <c r="A33" s="9" t="s">
        <v>190</v>
      </c>
      <c r="B33" s="176" t="s">
        <v>217</v>
      </c>
      <c r="C33" s="177"/>
      <c r="D33" s="177"/>
      <c r="E33" s="177"/>
      <c r="F33" s="178"/>
    </row>
    <row r="34" spans="1:10" x14ac:dyDescent="0.25">
      <c r="A34" s="187"/>
      <c r="B34" s="188"/>
      <c r="C34" s="188"/>
      <c r="D34" s="188"/>
      <c r="E34" s="188"/>
      <c r="F34" s="189"/>
    </row>
    <row r="35" spans="1:10" ht="33.75" customHeight="1" x14ac:dyDescent="0.25">
      <c r="A35" s="30" t="s">
        <v>17</v>
      </c>
      <c r="B35" s="251" t="s">
        <v>74</v>
      </c>
      <c r="C35" s="261"/>
      <c r="D35" s="261"/>
      <c r="E35" s="261"/>
      <c r="F35" s="252"/>
    </row>
    <row r="36" spans="1:10" ht="45" customHeight="1" x14ac:dyDescent="0.25">
      <c r="A36" s="5" t="s">
        <v>62</v>
      </c>
      <c r="B36" s="190" t="s">
        <v>18</v>
      </c>
      <c r="C36" s="192"/>
      <c r="D36" s="190" t="s">
        <v>75</v>
      </c>
      <c r="E36" s="191"/>
      <c r="F36" s="192"/>
      <c r="J36" s="8"/>
    </row>
    <row r="37" spans="1:10" ht="90" customHeight="1" x14ac:dyDescent="0.25">
      <c r="A37" s="10" t="s">
        <v>56</v>
      </c>
      <c r="B37" s="195" t="s">
        <v>189</v>
      </c>
      <c r="C37" s="196"/>
      <c r="D37" s="176" t="s">
        <v>188</v>
      </c>
      <c r="E37" s="177"/>
      <c r="F37" s="178"/>
    </row>
    <row r="38" spans="1:10" ht="124.5" customHeight="1" x14ac:dyDescent="0.25">
      <c r="A38" s="10" t="s">
        <v>36</v>
      </c>
      <c r="B38" s="195" t="s">
        <v>187</v>
      </c>
      <c r="C38" s="196"/>
      <c r="D38" s="176" t="s">
        <v>186</v>
      </c>
      <c r="E38" s="177"/>
      <c r="F38" s="178"/>
    </row>
    <row r="39" spans="1:10" ht="40.5" customHeight="1" x14ac:dyDescent="0.25">
      <c r="A39" s="55" t="s">
        <v>51</v>
      </c>
      <c r="B39" s="262" t="s">
        <v>185</v>
      </c>
      <c r="C39" s="263"/>
      <c r="D39" s="245" t="s">
        <v>216</v>
      </c>
      <c r="E39" s="246"/>
      <c r="F39" s="247"/>
    </row>
    <row r="40" spans="1:10" ht="76.5" customHeight="1" x14ac:dyDescent="0.25">
      <c r="A40" s="10" t="s">
        <v>57</v>
      </c>
      <c r="B40" s="195" t="s">
        <v>119</v>
      </c>
      <c r="C40" s="196"/>
      <c r="D40" s="176" t="s">
        <v>120</v>
      </c>
      <c r="E40" s="177"/>
      <c r="F40" s="178"/>
    </row>
    <row r="41" spans="1:10" x14ac:dyDescent="0.25">
      <c r="A41" s="187"/>
      <c r="B41" s="188"/>
      <c r="C41" s="188"/>
      <c r="D41" s="188"/>
      <c r="E41" s="188"/>
      <c r="F41" s="189"/>
    </row>
    <row r="42" spans="1:10" ht="46.5" customHeight="1" x14ac:dyDescent="0.25">
      <c r="A42" s="5" t="s">
        <v>19</v>
      </c>
      <c r="B42" s="190" t="s">
        <v>20</v>
      </c>
      <c r="C42" s="191"/>
      <c r="D42" s="191"/>
      <c r="E42" s="191"/>
      <c r="F42" s="192"/>
    </row>
    <row r="43" spans="1:10" ht="33.75" customHeight="1" x14ac:dyDescent="0.25">
      <c r="A43" s="2"/>
      <c r="B43" s="10" t="s">
        <v>21</v>
      </c>
      <c r="C43" s="190" t="s">
        <v>22</v>
      </c>
      <c r="D43" s="192"/>
      <c r="E43" s="190" t="s">
        <v>23</v>
      </c>
      <c r="F43" s="192"/>
    </row>
    <row r="44" spans="1:10" ht="102" x14ac:dyDescent="0.25">
      <c r="A44" s="4" t="s">
        <v>142</v>
      </c>
      <c r="B44" s="9">
        <v>2022</v>
      </c>
      <c r="C44" s="195">
        <v>330</v>
      </c>
      <c r="D44" s="196"/>
      <c r="E44" s="195" t="s">
        <v>625</v>
      </c>
      <c r="F44" s="196"/>
    </row>
    <row r="45" spans="1:10" x14ac:dyDescent="0.25">
      <c r="A45" s="187"/>
      <c r="B45" s="188"/>
      <c r="C45" s="188"/>
      <c r="D45" s="188"/>
      <c r="E45" s="188"/>
      <c r="F45" s="189"/>
    </row>
    <row r="46" spans="1:10" ht="15" customHeight="1" x14ac:dyDescent="0.25">
      <c r="A46" s="184" t="s">
        <v>72</v>
      </c>
      <c r="B46" s="185"/>
      <c r="C46" s="185"/>
      <c r="D46" s="185"/>
      <c r="E46" s="185"/>
      <c r="F46" s="186"/>
    </row>
    <row r="47" spans="1:10" ht="38.25" x14ac:dyDescent="0.25">
      <c r="A47" s="3"/>
      <c r="B47" s="3"/>
      <c r="C47" s="10" t="s">
        <v>24</v>
      </c>
      <c r="D47" s="10" t="s">
        <v>25</v>
      </c>
      <c r="E47" s="21" t="s">
        <v>61</v>
      </c>
      <c r="F47" s="18" t="s">
        <v>63</v>
      </c>
    </row>
    <row r="48" spans="1:10" ht="31.5" x14ac:dyDescent="0.25">
      <c r="A48" s="14" t="s">
        <v>56</v>
      </c>
      <c r="B48" s="6" t="s">
        <v>26</v>
      </c>
      <c r="C48" s="16">
        <f>SUM(C49:C51)</f>
        <v>80</v>
      </c>
      <c r="D48" s="16">
        <f>SUM(D49:D51)</f>
        <v>80</v>
      </c>
      <c r="E48" s="16">
        <f>D48-C48</f>
        <v>0</v>
      </c>
      <c r="F48" s="22">
        <f>E48/C$64</f>
        <v>0</v>
      </c>
    </row>
    <row r="49" spans="1:6" ht="25.5" x14ac:dyDescent="0.25">
      <c r="A49" s="11" t="s">
        <v>30</v>
      </c>
      <c r="B49" s="4" t="s">
        <v>27</v>
      </c>
      <c r="C49" s="15">
        <v>80</v>
      </c>
      <c r="D49" s="15">
        <v>80</v>
      </c>
      <c r="E49" s="16">
        <f>D49-C49</f>
        <v>0</v>
      </c>
      <c r="F49" s="22">
        <f>E49/C$64</f>
        <v>0</v>
      </c>
    </row>
    <row r="50" spans="1:6" ht="25.5" x14ac:dyDescent="0.25">
      <c r="A50" s="11" t="s">
        <v>31</v>
      </c>
      <c r="B50" s="4" t="s">
        <v>28</v>
      </c>
      <c r="C50" s="15">
        <v>0</v>
      </c>
      <c r="D50" s="15">
        <v>0</v>
      </c>
      <c r="E50" s="16">
        <f>D50-C50</f>
        <v>0</v>
      </c>
      <c r="F50" s="22">
        <f>E50/C$64</f>
        <v>0</v>
      </c>
    </row>
    <row r="51" spans="1:6" x14ac:dyDescent="0.25">
      <c r="A51" s="11" t="s">
        <v>32</v>
      </c>
      <c r="B51" s="4" t="s">
        <v>29</v>
      </c>
      <c r="C51" s="15">
        <v>0</v>
      </c>
      <c r="D51" s="15">
        <v>0</v>
      </c>
      <c r="E51" s="16">
        <f>D51-C51</f>
        <v>0</v>
      </c>
      <c r="F51" s="22">
        <f>E51/C$64</f>
        <v>0</v>
      </c>
    </row>
    <row r="52" spans="1:6" x14ac:dyDescent="0.25">
      <c r="A52" s="187"/>
      <c r="B52" s="188"/>
      <c r="C52" s="188"/>
      <c r="D52" s="188"/>
      <c r="E52" s="188"/>
      <c r="F52" s="189"/>
    </row>
    <row r="53" spans="1:6" ht="31.5" x14ac:dyDescent="0.25">
      <c r="A53" s="14" t="s">
        <v>36</v>
      </c>
      <c r="B53" s="6" t="s">
        <v>37</v>
      </c>
      <c r="C53" s="16">
        <v>420</v>
      </c>
      <c r="D53" s="16">
        <v>402</v>
      </c>
      <c r="E53" s="16">
        <f>D53-C53</f>
        <v>-18</v>
      </c>
      <c r="F53" s="22">
        <f>E53/C$64</f>
        <v>-3.5999999999999997E-2</v>
      </c>
    </row>
    <row r="54" spans="1:6" ht="15.75" x14ac:dyDescent="0.25">
      <c r="A54" s="12"/>
      <c r="B54" s="24" t="s">
        <v>38</v>
      </c>
      <c r="C54" s="25"/>
      <c r="D54" s="25"/>
      <c r="E54" s="25"/>
      <c r="F54" s="26"/>
    </row>
    <row r="55" spans="1:6" x14ac:dyDescent="0.25">
      <c r="A55" s="11" t="s">
        <v>39</v>
      </c>
      <c r="B55" s="4" t="s">
        <v>33</v>
      </c>
      <c r="C55" s="15">
        <v>279</v>
      </c>
      <c r="D55" s="27">
        <v>281</v>
      </c>
      <c r="E55" s="16">
        <f>SUM(D55-C55)</f>
        <v>2</v>
      </c>
      <c r="F55" s="22">
        <f>E55/C$64</f>
        <v>4.0000000000000001E-3</v>
      </c>
    </row>
    <row r="56" spans="1:6" ht="102" x14ac:dyDescent="0.25">
      <c r="A56" s="11" t="s">
        <v>40</v>
      </c>
      <c r="B56" s="4" t="s">
        <v>34</v>
      </c>
      <c r="C56" s="15">
        <v>0</v>
      </c>
      <c r="D56" s="15">
        <v>0</v>
      </c>
      <c r="E56" s="16">
        <f>SUM(D56-C56)</f>
        <v>0</v>
      </c>
      <c r="F56" s="22">
        <f>E56/C$64</f>
        <v>0</v>
      </c>
    </row>
    <row r="57" spans="1:6" ht="63.75" x14ac:dyDescent="0.25">
      <c r="A57" s="11" t="s">
        <v>41</v>
      </c>
      <c r="B57" s="4" t="s">
        <v>35</v>
      </c>
      <c r="C57" s="15">
        <v>97</v>
      </c>
      <c r="D57" s="15">
        <v>95</v>
      </c>
      <c r="E57" s="16">
        <f>SUM(D57-C57)</f>
        <v>-2</v>
      </c>
      <c r="F57" s="22">
        <f>E57/C$64</f>
        <v>-4.0000000000000001E-3</v>
      </c>
    </row>
    <row r="58" spans="1:6" ht="15.75" x14ac:dyDescent="0.25">
      <c r="A58" s="2"/>
      <c r="B58" s="24" t="s">
        <v>42</v>
      </c>
      <c r="C58" s="25"/>
      <c r="D58" s="25"/>
      <c r="E58" s="25"/>
      <c r="F58" s="26"/>
    </row>
    <row r="59" spans="1:6" ht="25.5" x14ac:dyDescent="0.25">
      <c r="A59" s="11" t="s">
        <v>47</v>
      </c>
      <c r="B59" s="4" t="s">
        <v>43</v>
      </c>
      <c r="C59" s="15">
        <v>0</v>
      </c>
      <c r="D59" s="15">
        <v>5</v>
      </c>
      <c r="E59" s="16">
        <f>SUM(D59-C59)</f>
        <v>5</v>
      </c>
      <c r="F59" s="22">
        <f>E59/C$64</f>
        <v>0.01</v>
      </c>
    </row>
    <row r="60" spans="1:6" x14ac:dyDescent="0.25">
      <c r="A60" s="11" t="s">
        <v>48</v>
      </c>
      <c r="B60" s="4" t="s">
        <v>44</v>
      </c>
      <c r="C60" s="15">
        <v>20</v>
      </c>
      <c r="D60" s="15">
        <v>20</v>
      </c>
      <c r="E60" s="16">
        <f>SUM(D60-C60)</f>
        <v>0</v>
      </c>
      <c r="F60" s="22">
        <f>E60/C$64</f>
        <v>0</v>
      </c>
    </row>
    <row r="61" spans="1:6" x14ac:dyDescent="0.25">
      <c r="A61" s="11" t="s">
        <v>49</v>
      </c>
      <c r="B61" s="4" t="s">
        <v>45</v>
      </c>
      <c r="C61" s="15">
        <v>24</v>
      </c>
      <c r="D61" s="15">
        <v>1</v>
      </c>
      <c r="E61" s="16">
        <f>SUM(D61-C61)</f>
        <v>-23</v>
      </c>
      <c r="F61" s="22">
        <f>E61/C$64</f>
        <v>-4.5999999999999999E-2</v>
      </c>
    </row>
    <row r="62" spans="1:6" x14ac:dyDescent="0.25">
      <c r="A62" s="11" t="s">
        <v>50</v>
      </c>
      <c r="B62" s="4" t="s">
        <v>46</v>
      </c>
      <c r="C62" s="15">
        <v>0</v>
      </c>
      <c r="D62" s="15">
        <v>0</v>
      </c>
      <c r="E62" s="16">
        <f>SUM(D62-C62)</f>
        <v>0</v>
      </c>
      <c r="F62" s="22">
        <f>E62/C$64</f>
        <v>0</v>
      </c>
    </row>
    <row r="63" spans="1:6" x14ac:dyDescent="0.25">
      <c r="A63" s="187"/>
      <c r="B63" s="188"/>
      <c r="C63" s="188"/>
      <c r="D63" s="188"/>
      <c r="E63" s="188"/>
      <c r="F63" s="189"/>
    </row>
    <row r="64" spans="1:6" ht="31.5" x14ac:dyDescent="0.25">
      <c r="A64" s="14" t="s">
        <v>51</v>
      </c>
      <c r="B64" s="6" t="s">
        <v>52</v>
      </c>
      <c r="C64" s="15">
        <v>500</v>
      </c>
      <c r="D64" s="16">
        <f>SUM(D53,D48,)</f>
        <v>482</v>
      </c>
      <c r="E64" s="16">
        <f>D64-C64</f>
        <v>-18</v>
      </c>
      <c r="F64" s="22">
        <f>E64/C$64</f>
        <v>-3.5999999999999997E-2</v>
      </c>
    </row>
    <row r="65" spans="1:6" x14ac:dyDescent="0.25">
      <c r="A65" s="187"/>
      <c r="B65" s="188"/>
      <c r="C65" s="188"/>
      <c r="D65" s="188"/>
      <c r="E65" s="188"/>
      <c r="F65" s="189"/>
    </row>
    <row r="66" spans="1:6" ht="15" customHeight="1" x14ac:dyDescent="0.25">
      <c r="A66" s="184" t="s">
        <v>53</v>
      </c>
      <c r="B66" s="185"/>
      <c r="C66" s="185"/>
      <c r="D66" s="185"/>
      <c r="E66" s="185"/>
      <c r="F66" s="186"/>
    </row>
    <row r="67" spans="1:6" ht="25.5" x14ac:dyDescent="0.25">
      <c r="A67" s="10" t="s">
        <v>58</v>
      </c>
      <c r="B67" s="190" t="s">
        <v>54</v>
      </c>
      <c r="C67" s="191"/>
      <c r="D67" s="192"/>
      <c r="E67" s="190" t="s">
        <v>55</v>
      </c>
      <c r="F67" s="192"/>
    </row>
    <row r="68" spans="1:6" ht="43.5" customHeight="1" x14ac:dyDescent="0.25">
      <c r="A68" s="12" t="s">
        <v>30</v>
      </c>
      <c r="B68" s="273" t="s">
        <v>184</v>
      </c>
      <c r="C68" s="273"/>
      <c r="D68" s="273"/>
      <c r="E68" s="181">
        <v>80</v>
      </c>
      <c r="F68" s="183"/>
    </row>
    <row r="69" spans="1:6" ht="48" customHeight="1" x14ac:dyDescent="0.25">
      <c r="A69" s="12" t="s">
        <v>39</v>
      </c>
      <c r="B69" s="270" t="s">
        <v>183</v>
      </c>
      <c r="C69" s="271"/>
      <c r="D69" s="272"/>
      <c r="E69" s="181">
        <v>281</v>
      </c>
      <c r="F69" s="183"/>
    </row>
    <row r="70" spans="1:6" ht="48" customHeight="1" x14ac:dyDescent="0.25">
      <c r="A70" s="12" t="s">
        <v>41</v>
      </c>
      <c r="B70" s="270" t="s">
        <v>182</v>
      </c>
      <c r="C70" s="271"/>
      <c r="D70" s="272"/>
      <c r="E70" s="181">
        <v>95</v>
      </c>
      <c r="F70" s="183"/>
    </row>
    <row r="71" spans="1:6" ht="29.25" customHeight="1" x14ac:dyDescent="0.25">
      <c r="A71" s="12" t="s">
        <v>47</v>
      </c>
      <c r="B71" s="270" t="s">
        <v>181</v>
      </c>
      <c r="C71" s="271"/>
      <c r="D71" s="272"/>
      <c r="E71" s="181">
        <v>4.8</v>
      </c>
      <c r="F71" s="183"/>
    </row>
    <row r="72" spans="1:6" ht="39.75" customHeight="1" x14ac:dyDescent="0.25">
      <c r="A72" s="12" t="s">
        <v>48</v>
      </c>
      <c r="B72" s="273" t="s">
        <v>180</v>
      </c>
      <c r="C72" s="273"/>
      <c r="D72" s="273"/>
      <c r="E72" s="181">
        <v>20</v>
      </c>
      <c r="F72" s="183"/>
    </row>
    <row r="73" spans="1:6" ht="40.5" customHeight="1" x14ac:dyDescent="0.25">
      <c r="A73" s="12" t="s">
        <v>49</v>
      </c>
      <c r="B73" s="273" t="s">
        <v>179</v>
      </c>
      <c r="C73" s="273"/>
      <c r="D73" s="273"/>
      <c r="E73" s="181">
        <v>1.1000000000000001</v>
      </c>
      <c r="F73" s="183"/>
    </row>
    <row r="74" spans="1:6" x14ac:dyDescent="0.25">
      <c r="A74" s="20"/>
      <c r="B74" s="20"/>
      <c r="C74" s="20"/>
      <c r="D74" s="20"/>
      <c r="E74" s="20"/>
      <c r="F74" s="20"/>
    </row>
    <row r="75" spans="1:6" x14ac:dyDescent="0.25">
      <c r="A75" s="266" t="s">
        <v>69</v>
      </c>
      <c r="B75" s="266"/>
      <c r="C75" s="266"/>
      <c r="D75" s="266"/>
      <c r="E75" s="266"/>
      <c r="F75" s="266"/>
    </row>
    <row r="76" spans="1:6" x14ac:dyDescent="0.25">
      <c r="A76" s="266" t="s">
        <v>60</v>
      </c>
      <c r="B76" s="266"/>
      <c r="C76" s="266"/>
      <c r="D76" s="266"/>
      <c r="E76" s="266"/>
      <c r="F76" s="266"/>
    </row>
  </sheetData>
  <mergeCells count="82">
    <mergeCell ref="B9:C9"/>
    <mergeCell ref="D9:F9"/>
    <mergeCell ref="C10:D10"/>
    <mergeCell ref="E10:F10"/>
    <mergeCell ref="C11:D11"/>
    <mergeCell ref="E11:F11"/>
    <mergeCell ref="A6:A8"/>
    <mergeCell ref="B6:F8"/>
    <mergeCell ref="B1:F1"/>
    <mergeCell ref="A2:F2"/>
    <mergeCell ref="A3:F3"/>
    <mergeCell ref="B4:F4"/>
    <mergeCell ref="B5:F5"/>
    <mergeCell ref="E12:F12"/>
    <mergeCell ref="A13:F13"/>
    <mergeCell ref="A14:F14"/>
    <mergeCell ref="B15:C15"/>
    <mergeCell ref="D15:F15"/>
    <mergeCell ref="C44:D44"/>
    <mergeCell ref="E44:F44"/>
    <mergeCell ref="C12:D12"/>
    <mergeCell ref="B32:F32"/>
    <mergeCell ref="B16:C16"/>
    <mergeCell ref="D16:F16"/>
    <mergeCell ref="B17:C17"/>
    <mergeCell ref="D17:F17"/>
    <mergeCell ref="B18:C18"/>
    <mergeCell ref="D18:F18"/>
    <mergeCell ref="B36:C36"/>
    <mergeCell ref="D36:F36"/>
    <mergeCell ref="B26:F26"/>
    <mergeCell ref="B27:F27"/>
    <mergeCell ref="B35:F35"/>
    <mergeCell ref="B29:F29"/>
    <mergeCell ref="B30:F30"/>
    <mergeCell ref="B33:F33"/>
    <mergeCell ref="A34:F34"/>
    <mergeCell ref="B31:F31"/>
    <mergeCell ref="A22:F22"/>
    <mergeCell ref="B23:F23"/>
    <mergeCell ref="B24:F24"/>
    <mergeCell ref="B25:F25"/>
    <mergeCell ref="B28:F28"/>
    <mergeCell ref="B19:C19"/>
    <mergeCell ref="D19:F19"/>
    <mergeCell ref="B20:C20"/>
    <mergeCell ref="D20:F20"/>
    <mergeCell ref="A21:F21"/>
    <mergeCell ref="B37:C37"/>
    <mergeCell ref="D37:F37"/>
    <mergeCell ref="B38:C38"/>
    <mergeCell ref="D38:F38"/>
    <mergeCell ref="B39:C39"/>
    <mergeCell ref="D39:F39"/>
    <mergeCell ref="B40:C40"/>
    <mergeCell ref="D40:F40"/>
    <mergeCell ref="A41:F41"/>
    <mergeCell ref="B42:F42"/>
    <mergeCell ref="C43:D43"/>
    <mergeCell ref="E43:F43"/>
    <mergeCell ref="A66:F66"/>
    <mergeCell ref="A46:F46"/>
    <mergeCell ref="A45:F45"/>
    <mergeCell ref="A52:F52"/>
    <mergeCell ref="A63:F63"/>
    <mergeCell ref="A65:F65"/>
    <mergeCell ref="B67:D67"/>
    <mergeCell ref="E67:F67"/>
    <mergeCell ref="B68:D68"/>
    <mergeCell ref="E68:F68"/>
    <mergeCell ref="B69:D69"/>
    <mergeCell ref="E69:F69"/>
    <mergeCell ref="B70:D70"/>
    <mergeCell ref="E70:F70"/>
    <mergeCell ref="A76:F76"/>
    <mergeCell ref="B71:D71"/>
    <mergeCell ref="E71:F71"/>
    <mergeCell ref="B72:D72"/>
    <mergeCell ref="E72:F72"/>
    <mergeCell ref="B73:D73"/>
    <mergeCell ref="E73:F73"/>
    <mergeCell ref="A75:F75"/>
  </mergeCells>
  <hyperlinks>
    <hyperlink ref="B20" r:id="rId1" xr:uid="{E1C47ABB-CA5C-41E1-BF81-3A8A09DA353D}"/>
    <hyperlink ref="D20" r:id="rId2" xr:uid="{5B36958E-BCCB-4B39-A728-AF5A3B4E7374}"/>
  </hyperlinks>
  <printOptions horizontalCentered="1"/>
  <pageMargins left="0.70866141732283472" right="0.70866141732283472" top="0.78740157480314965" bottom="0.78740157480314965" header="0.31496062992125984" footer="0.31496062992125984"/>
  <pageSetup paperSize="9" scale="78" orientation="portrait" r:id="rId3"/>
  <rowBreaks count="1" manualBreakCount="1">
    <brk id="45" max="2"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D34E77-8FEC-43D1-988D-D6B15880D442}">
  <dimension ref="A1:J73"/>
  <sheetViews>
    <sheetView view="pageBreakPreview" topLeftCell="A38" zoomScaleNormal="100" zoomScaleSheetLayoutView="100" workbookViewId="0">
      <selection activeCell="B69" sqref="B69:D69"/>
    </sheetView>
  </sheetViews>
  <sheetFormatPr defaultRowHeight="15" x14ac:dyDescent="0.25"/>
  <cols>
    <col min="1" max="1" width="17.85546875" customWidth="1"/>
    <col min="2" max="2" width="29" customWidth="1"/>
    <col min="3" max="3" width="16.85546875" customWidth="1"/>
    <col min="4" max="4" width="17.7109375" customWidth="1"/>
    <col min="5" max="5" width="14" customWidth="1"/>
    <col min="6" max="6" width="14.7109375" customWidth="1"/>
  </cols>
  <sheetData>
    <row r="1" spans="1:6" ht="18.75" x14ac:dyDescent="0.25">
      <c r="A1" s="128" t="s">
        <v>68</v>
      </c>
      <c r="B1" s="239" t="s">
        <v>537</v>
      </c>
      <c r="C1" s="240"/>
      <c r="D1" s="240"/>
      <c r="E1" s="240"/>
      <c r="F1" s="241"/>
    </row>
    <row r="2" spans="1:6" ht="15" customHeight="1" x14ac:dyDescent="0.25">
      <c r="A2" s="208" t="s">
        <v>70</v>
      </c>
      <c r="B2" s="209"/>
      <c r="C2" s="209"/>
      <c r="D2" s="209"/>
      <c r="E2" s="209"/>
      <c r="F2" s="210"/>
    </row>
    <row r="3" spans="1:6" ht="15" customHeight="1" x14ac:dyDescent="0.25">
      <c r="A3" s="208" t="s">
        <v>73</v>
      </c>
      <c r="B3" s="209"/>
      <c r="C3" s="209"/>
      <c r="D3" s="209"/>
      <c r="E3" s="209"/>
      <c r="F3" s="210"/>
    </row>
    <row r="4" spans="1:6" x14ac:dyDescent="0.25">
      <c r="A4" s="7" t="s">
        <v>0</v>
      </c>
      <c r="B4" s="176" t="s">
        <v>77</v>
      </c>
      <c r="C4" s="177"/>
      <c r="D4" s="177"/>
      <c r="E4" s="177"/>
      <c r="F4" s="178"/>
    </row>
    <row r="5" spans="1:6" x14ac:dyDescent="0.25">
      <c r="A5" s="5" t="s">
        <v>59</v>
      </c>
      <c r="B5" s="176" t="s">
        <v>78</v>
      </c>
      <c r="C5" s="177"/>
      <c r="D5" s="177"/>
      <c r="E5" s="177"/>
      <c r="F5" s="178"/>
    </row>
    <row r="6" spans="1:6" x14ac:dyDescent="0.25">
      <c r="A6" s="197" t="s">
        <v>1</v>
      </c>
      <c r="B6" s="211" t="s">
        <v>79</v>
      </c>
      <c r="C6" s="212"/>
      <c r="D6" s="212"/>
      <c r="E6" s="212"/>
      <c r="F6" s="213"/>
    </row>
    <row r="7" spans="1:6" x14ac:dyDescent="0.25">
      <c r="A7" s="198"/>
      <c r="B7" s="214"/>
      <c r="C7" s="267"/>
      <c r="D7" s="267"/>
      <c r="E7" s="267"/>
      <c r="F7" s="216"/>
    </row>
    <row r="8" spans="1:6" x14ac:dyDescent="0.25">
      <c r="A8" s="199"/>
      <c r="B8" s="217"/>
      <c r="C8" s="218"/>
      <c r="D8" s="218"/>
      <c r="E8" s="218"/>
      <c r="F8" s="219"/>
    </row>
    <row r="9" spans="1:6" ht="25.5" x14ac:dyDescent="0.25">
      <c r="A9" s="5" t="s">
        <v>2</v>
      </c>
      <c r="B9" s="200" t="s">
        <v>82</v>
      </c>
      <c r="C9" s="202"/>
      <c r="D9" s="200" t="s">
        <v>76</v>
      </c>
      <c r="E9" s="201"/>
      <c r="F9" s="202"/>
    </row>
    <row r="10" spans="1:6" ht="25.5" customHeight="1" x14ac:dyDescent="0.25">
      <c r="A10" s="6" t="s">
        <v>3</v>
      </c>
      <c r="B10" s="30" t="s">
        <v>4</v>
      </c>
      <c r="C10" s="248" t="s">
        <v>5</v>
      </c>
      <c r="D10" s="249"/>
      <c r="E10" s="251" t="s">
        <v>6</v>
      </c>
      <c r="F10" s="252"/>
    </row>
    <row r="11" spans="1:6" x14ac:dyDescent="0.25">
      <c r="A11" s="5" t="s">
        <v>7</v>
      </c>
      <c r="B11" s="32">
        <v>500</v>
      </c>
      <c r="C11" s="253">
        <v>420</v>
      </c>
      <c r="D11" s="254"/>
      <c r="E11" s="253">
        <v>80</v>
      </c>
      <c r="F11" s="254"/>
    </row>
    <row r="12" spans="1:6" x14ac:dyDescent="0.25">
      <c r="A12" s="5" t="s">
        <v>8</v>
      </c>
      <c r="B12" s="32">
        <v>500</v>
      </c>
      <c r="C12" s="253">
        <v>420</v>
      </c>
      <c r="D12" s="254"/>
      <c r="E12" s="253">
        <v>80</v>
      </c>
      <c r="F12" s="254"/>
    </row>
    <row r="13" spans="1:6" x14ac:dyDescent="0.25">
      <c r="A13" s="187"/>
      <c r="B13" s="188"/>
      <c r="C13" s="188"/>
      <c r="D13" s="188"/>
      <c r="E13" s="188"/>
      <c r="F13" s="189"/>
    </row>
    <row r="14" spans="1:6" ht="15.75" x14ac:dyDescent="0.25">
      <c r="A14" s="203" t="s">
        <v>9</v>
      </c>
      <c r="B14" s="204"/>
      <c r="C14" s="204"/>
      <c r="D14" s="204"/>
      <c r="E14" s="204"/>
      <c r="F14" s="205"/>
    </row>
    <row r="15" spans="1:6" x14ac:dyDescent="0.25">
      <c r="A15" s="40"/>
      <c r="B15" s="251" t="s">
        <v>10</v>
      </c>
      <c r="C15" s="252"/>
      <c r="D15" s="251" t="s">
        <v>11</v>
      </c>
      <c r="E15" s="261"/>
      <c r="F15" s="252"/>
    </row>
    <row r="16" spans="1:6" ht="15" customHeight="1" x14ac:dyDescent="0.25">
      <c r="A16" s="30" t="s">
        <v>12</v>
      </c>
      <c r="B16" s="262" t="s">
        <v>539</v>
      </c>
      <c r="C16" s="263"/>
      <c r="D16" s="262" t="s">
        <v>538</v>
      </c>
      <c r="E16" s="264"/>
      <c r="F16" s="263"/>
    </row>
    <row r="17" spans="1:9" x14ac:dyDescent="0.25">
      <c r="A17" s="30" t="s">
        <v>68</v>
      </c>
      <c r="B17" s="262" t="s">
        <v>537</v>
      </c>
      <c r="C17" s="263"/>
      <c r="D17" s="262" t="s">
        <v>537</v>
      </c>
      <c r="E17" s="264"/>
      <c r="F17" s="263"/>
    </row>
    <row r="18" spans="1:9" x14ac:dyDescent="0.25">
      <c r="A18" s="30" t="s">
        <v>13</v>
      </c>
      <c r="B18" s="268" t="s">
        <v>536</v>
      </c>
      <c r="C18" s="263"/>
      <c r="D18" s="268" t="s">
        <v>536</v>
      </c>
      <c r="E18" s="264"/>
      <c r="F18" s="263"/>
    </row>
    <row r="19" spans="1:9" x14ac:dyDescent="0.25">
      <c r="A19" s="30" t="s">
        <v>14</v>
      </c>
      <c r="B19" s="269">
        <v>493332512</v>
      </c>
      <c r="C19" s="263"/>
      <c r="D19" s="269">
        <v>493332519</v>
      </c>
      <c r="E19" s="264"/>
      <c r="F19" s="263"/>
    </row>
    <row r="20" spans="1:9" x14ac:dyDescent="0.25">
      <c r="A20" s="30" t="s">
        <v>15</v>
      </c>
      <c r="B20" s="268" t="s">
        <v>535</v>
      </c>
      <c r="C20" s="263"/>
      <c r="D20" s="268" t="s">
        <v>534</v>
      </c>
      <c r="E20" s="264"/>
      <c r="F20" s="263"/>
    </row>
    <row r="21" spans="1:9" x14ac:dyDescent="0.25">
      <c r="A21" s="187"/>
      <c r="B21" s="188"/>
      <c r="C21" s="188"/>
      <c r="D21" s="188"/>
      <c r="E21" s="188"/>
      <c r="F21" s="189"/>
    </row>
    <row r="22" spans="1:9" ht="15" customHeight="1" x14ac:dyDescent="0.25">
      <c r="A22" s="203" t="s">
        <v>16</v>
      </c>
      <c r="B22" s="204"/>
      <c r="C22" s="204"/>
      <c r="D22" s="204"/>
      <c r="E22" s="204"/>
      <c r="F22" s="205"/>
    </row>
    <row r="23" spans="1:9" ht="29.25" customHeight="1" x14ac:dyDescent="0.25">
      <c r="A23" s="5" t="s">
        <v>64</v>
      </c>
      <c r="B23" s="200" t="s">
        <v>67</v>
      </c>
      <c r="C23" s="201"/>
      <c r="D23" s="201"/>
      <c r="E23" s="201"/>
      <c r="F23" s="202"/>
    </row>
    <row r="24" spans="1:9" ht="208.5" customHeight="1" x14ac:dyDescent="0.25">
      <c r="A24" s="9" t="s">
        <v>80</v>
      </c>
      <c r="B24" s="176" t="s">
        <v>244</v>
      </c>
      <c r="C24" s="177"/>
      <c r="D24" s="177"/>
      <c r="E24" s="177"/>
      <c r="F24" s="178"/>
    </row>
    <row r="25" spans="1:9" ht="229.5" x14ac:dyDescent="0.25">
      <c r="A25" s="9" t="s">
        <v>81</v>
      </c>
      <c r="B25" s="176" t="s">
        <v>545</v>
      </c>
      <c r="C25" s="177"/>
      <c r="D25" s="177"/>
      <c r="E25" s="177"/>
      <c r="F25" s="178"/>
    </row>
    <row r="26" spans="1:9" ht="25.5" x14ac:dyDescent="0.25">
      <c r="A26" s="30" t="s">
        <v>65</v>
      </c>
      <c r="B26" s="248" t="s">
        <v>66</v>
      </c>
      <c r="C26" s="250"/>
      <c r="D26" s="250"/>
      <c r="E26" s="250"/>
      <c r="F26" s="249"/>
      <c r="I26" s="129"/>
    </row>
    <row r="27" spans="1:9" ht="143.25" customHeight="1" x14ac:dyDescent="0.25">
      <c r="A27" s="137" t="s">
        <v>533</v>
      </c>
      <c r="B27" s="245" t="s">
        <v>541</v>
      </c>
      <c r="C27" s="246"/>
      <c r="D27" s="246"/>
      <c r="E27" s="246"/>
      <c r="F27" s="247"/>
    </row>
    <row r="28" spans="1:9" ht="42.75" customHeight="1" x14ac:dyDescent="0.25">
      <c r="A28" s="33" t="s">
        <v>101</v>
      </c>
      <c r="B28" s="245" t="s">
        <v>540</v>
      </c>
      <c r="C28" s="246"/>
      <c r="D28" s="246"/>
      <c r="E28" s="246"/>
      <c r="F28" s="247"/>
    </row>
    <row r="29" spans="1:9" ht="63.75" x14ac:dyDescent="0.25">
      <c r="A29" s="33" t="s">
        <v>102</v>
      </c>
      <c r="B29" s="245" t="s">
        <v>542</v>
      </c>
      <c r="C29" s="246"/>
      <c r="D29" s="246"/>
      <c r="E29" s="246"/>
      <c r="F29" s="247"/>
    </row>
    <row r="30" spans="1:9" ht="63.75" x14ac:dyDescent="0.25">
      <c r="A30" s="33" t="s">
        <v>103</v>
      </c>
      <c r="B30" s="245" t="s">
        <v>532</v>
      </c>
      <c r="C30" s="246"/>
      <c r="D30" s="246"/>
      <c r="E30" s="246"/>
      <c r="F30" s="247"/>
    </row>
    <row r="31" spans="1:9" ht="186" customHeight="1" x14ac:dyDescent="0.25">
      <c r="A31" s="33" t="s">
        <v>531</v>
      </c>
      <c r="B31" s="176" t="s">
        <v>543</v>
      </c>
      <c r="C31" s="177"/>
      <c r="D31" s="177"/>
      <c r="E31" s="177"/>
      <c r="F31" s="178"/>
    </row>
    <row r="32" spans="1:9" ht="302.25" customHeight="1" x14ac:dyDescent="0.25">
      <c r="A32" s="34" t="s">
        <v>107</v>
      </c>
      <c r="B32" s="289" t="s">
        <v>544</v>
      </c>
      <c r="C32" s="287"/>
      <c r="D32" s="287"/>
      <c r="E32" s="287"/>
      <c r="F32" s="288"/>
    </row>
    <row r="33" spans="1:10" ht="216.75" customHeight="1" x14ac:dyDescent="0.25">
      <c r="A33" s="130" t="s">
        <v>530</v>
      </c>
      <c r="B33" s="289" t="s">
        <v>529</v>
      </c>
      <c r="C33" s="325"/>
      <c r="D33" s="325"/>
      <c r="E33" s="325"/>
      <c r="F33" s="326"/>
      <c r="J33" s="8"/>
    </row>
    <row r="34" spans="1:10" ht="46.5" customHeight="1" x14ac:dyDescent="0.25">
      <c r="A34" s="187"/>
      <c r="B34" s="188"/>
      <c r="C34" s="188"/>
      <c r="D34" s="188"/>
      <c r="E34" s="188"/>
      <c r="F34" s="189"/>
    </row>
    <row r="35" spans="1:10" ht="33.75" customHeight="1" x14ac:dyDescent="0.25">
      <c r="A35" s="30" t="s">
        <v>17</v>
      </c>
      <c r="B35" s="251" t="s">
        <v>74</v>
      </c>
      <c r="C35" s="261"/>
      <c r="D35" s="261"/>
      <c r="E35" s="261"/>
      <c r="F35" s="252"/>
    </row>
    <row r="36" spans="1:10" x14ac:dyDescent="0.25">
      <c r="A36" s="5" t="s">
        <v>62</v>
      </c>
      <c r="B36" s="190" t="s">
        <v>18</v>
      </c>
      <c r="C36" s="192"/>
      <c r="D36" s="190" t="s">
        <v>75</v>
      </c>
      <c r="E36" s="191"/>
      <c r="F36" s="192"/>
    </row>
    <row r="37" spans="1:10" ht="201" customHeight="1" x14ac:dyDescent="0.25">
      <c r="A37" s="10" t="s">
        <v>56</v>
      </c>
      <c r="B37" s="195" t="s">
        <v>528</v>
      </c>
      <c r="C37" s="196"/>
      <c r="D37" s="289" t="s">
        <v>527</v>
      </c>
      <c r="E37" s="290"/>
      <c r="F37" s="291"/>
    </row>
    <row r="38" spans="1:10" ht="85.5" customHeight="1" x14ac:dyDescent="0.25">
      <c r="A38" s="10" t="s">
        <v>36</v>
      </c>
      <c r="B38" s="195" t="s">
        <v>119</v>
      </c>
      <c r="C38" s="196"/>
      <c r="D38" s="176" t="s">
        <v>526</v>
      </c>
      <c r="E38" s="177"/>
      <c r="F38" s="178"/>
    </row>
    <row r="39" spans="1:10" x14ac:dyDescent="0.25">
      <c r="A39" s="187"/>
      <c r="B39" s="188"/>
      <c r="C39" s="188"/>
      <c r="D39" s="188"/>
      <c r="E39" s="188"/>
      <c r="F39" s="189"/>
    </row>
    <row r="40" spans="1:10" ht="38.25" x14ac:dyDescent="0.25">
      <c r="A40" s="5" t="s">
        <v>19</v>
      </c>
      <c r="B40" s="190" t="s">
        <v>20</v>
      </c>
      <c r="C40" s="191"/>
      <c r="D40" s="191"/>
      <c r="E40" s="191"/>
      <c r="F40" s="192"/>
    </row>
    <row r="41" spans="1:10" ht="23.25" customHeight="1" x14ac:dyDescent="0.25">
      <c r="A41" s="2"/>
      <c r="B41" s="10" t="s">
        <v>21</v>
      </c>
      <c r="C41" s="190" t="s">
        <v>22</v>
      </c>
      <c r="D41" s="192"/>
      <c r="E41" s="190" t="s">
        <v>23</v>
      </c>
      <c r="F41" s="192"/>
    </row>
    <row r="42" spans="1:10" ht="81" x14ac:dyDescent="0.25">
      <c r="A42" s="39" t="s">
        <v>142</v>
      </c>
      <c r="B42" s="136">
        <v>2022</v>
      </c>
      <c r="C42" s="296">
        <v>330</v>
      </c>
      <c r="D42" s="297"/>
      <c r="E42" s="296" t="s">
        <v>391</v>
      </c>
      <c r="F42" s="297"/>
    </row>
    <row r="43" spans="1:10" x14ac:dyDescent="0.25">
      <c r="A43" s="187"/>
      <c r="B43" s="188"/>
      <c r="C43" s="188"/>
      <c r="D43" s="188"/>
      <c r="E43" s="188"/>
      <c r="F43" s="189"/>
    </row>
    <row r="44" spans="1:10" ht="15.75" x14ac:dyDescent="0.25">
      <c r="A44" s="184" t="s">
        <v>72</v>
      </c>
      <c r="B44" s="185"/>
      <c r="C44" s="185"/>
      <c r="D44" s="185"/>
      <c r="E44" s="185"/>
      <c r="F44" s="186"/>
    </row>
    <row r="45" spans="1:10" ht="38.25" x14ac:dyDescent="0.25">
      <c r="A45" s="3"/>
      <c r="B45" s="3"/>
      <c r="C45" s="10" t="s">
        <v>24</v>
      </c>
      <c r="D45" s="10" t="s">
        <v>25</v>
      </c>
      <c r="E45" s="21" t="s">
        <v>61</v>
      </c>
      <c r="F45" s="18" t="s">
        <v>63</v>
      </c>
    </row>
    <row r="46" spans="1:10" ht="31.5" x14ac:dyDescent="0.25">
      <c r="A46" s="14" t="s">
        <v>56</v>
      </c>
      <c r="B46" s="6" t="s">
        <v>26</v>
      </c>
      <c r="C46" s="16">
        <f>SUM(C47:C49)</f>
        <v>80</v>
      </c>
      <c r="D46" s="16">
        <f>SUM(D47:D49)</f>
        <v>80</v>
      </c>
      <c r="E46" s="16">
        <f>D46-C46</f>
        <v>0</v>
      </c>
      <c r="F46" s="22">
        <f>E46/C$62</f>
        <v>0</v>
      </c>
    </row>
    <row r="47" spans="1:10" ht="25.5" x14ac:dyDescent="0.25">
      <c r="A47" s="11" t="s">
        <v>30</v>
      </c>
      <c r="B47" s="130" t="s">
        <v>27</v>
      </c>
      <c r="C47" s="15">
        <v>80</v>
      </c>
      <c r="D47" s="15">
        <v>80</v>
      </c>
      <c r="E47" s="16">
        <f>D47-C47</f>
        <v>0</v>
      </c>
      <c r="F47" s="22">
        <f>E47/C$62</f>
        <v>0</v>
      </c>
    </row>
    <row r="48" spans="1:10" ht="25.5" x14ac:dyDescent="0.25">
      <c r="A48" s="11" t="s">
        <v>31</v>
      </c>
      <c r="B48" s="130" t="s">
        <v>28</v>
      </c>
      <c r="C48" s="15">
        <v>0</v>
      </c>
      <c r="D48" s="15">
        <v>0</v>
      </c>
      <c r="E48" s="16">
        <f>D48-C48</f>
        <v>0</v>
      </c>
      <c r="F48" s="22">
        <f>E48/C$62</f>
        <v>0</v>
      </c>
    </row>
    <row r="49" spans="1:6" x14ac:dyDescent="0.25">
      <c r="A49" s="11" t="s">
        <v>32</v>
      </c>
      <c r="B49" s="130" t="s">
        <v>29</v>
      </c>
      <c r="C49" s="15">
        <v>0</v>
      </c>
      <c r="D49" s="15">
        <v>0</v>
      </c>
      <c r="E49" s="16">
        <f>D49-C49</f>
        <v>0</v>
      </c>
      <c r="F49" s="22">
        <f>E49/C$62</f>
        <v>0</v>
      </c>
    </row>
    <row r="50" spans="1:6" x14ac:dyDescent="0.25">
      <c r="A50" s="187"/>
      <c r="B50" s="188"/>
      <c r="C50" s="188"/>
      <c r="D50" s="188"/>
      <c r="E50" s="188"/>
      <c r="F50" s="189"/>
    </row>
    <row r="51" spans="1:6" ht="31.5" x14ac:dyDescent="0.25">
      <c r="A51" s="14" t="s">
        <v>36</v>
      </c>
      <c r="B51" s="6" t="s">
        <v>37</v>
      </c>
      <c r="C51" s="16">
        <f>SUM(C53:C60)</f>
        <v>420</v>
      </c>
      <c r="D51" s="16">
        <f>SUM(D53:D60)</f>
        <v>420</v>
      </c>
      <c r="E51" s="16">
        <f>D51-C51</f>
        <v>0</v>
      </c>
      <c r="F51" s="22">
        <f>E51/C$62</f>
        <v>0</v>
      </c>
    </row>
    <row r="52" spans="1:6" ht="15.75" x14ac:dyDescent="0.25">
      <c r="A52" s="12"/>
      <c r="B52" s="24" t="s">
        <v>38</v>
      </c>
      <c r="C52" s="25"/>
      <c r="D52" s="25"/>
      <c r="E52" s="25"/>
      <c r="F52" s="26"/>
    </row>
    <row r="53" spans="1:6" x14ac:dyDescent="0.25">
      <c r="A53" s="11" t="s">
        <v>39</v>
      </c>
      <c r="B53" s="130" t="s">
        <v>33</v>
      </c>
      <c r="C53" s="15">
        <v>281</v>
      </c>
      <c r="D53" s="27">
        <v>281</v>
      </c>
      <c r="E53" s="16">
        <f>SUM(D53-C53)</f>
        <v>0</v>
      </c>
      <c r="F53" s="22">
        <f>E53/C$62</f>
        <v>0</v>
      </c>
    </row>
    <row r="54" spans="1:6" ht="102" x14ac:dyDescent="0.25">
      <c r="A54" s="11" t="s">
        <v>40</v>
      </c>
      <c r="B54" s="130" t="s">
        <v>34</v>
      </c>
      <c r="C54" s="15">
        <v>0</v>
      </c>
      <c r="D54" s="15">
        <v>0</v>
      </c>
      <c r="E54" s="16">
        <f>SUM(D54-C54)</f>
        <v>0</v>
      </c>
      <c r="F54" s="22">
        <f>E54/C$62</f>
        <v>0</v>
      </c>
    </row>
    <row r="55" spans="1:6" ht="63.75" x14ac:dyDescent="0.25">
      <c r="A55" s="11" t="s">
        <v>41</v>
      </c>
      <c r="B55" s="130" t="s">
        <v>35</v>
      </c>
      <c r="C55" s="15">
        <v>95</v>
      </c>
      <c r="D55" s="15">
        <v>95</v>
      </c>
      <c r="E55" s="16">
        <f>SUM(D55-C55)</f>
        <v>0</v>
      </c>
      <c r="F55" s="22">
        <f>E55/C$62</f>
        <v>0</v>
      </c>
    </row>
    <row r="56" spans="1:6" ht="15" customHeight="1" x14ac:dyDescent="0.25">
      <c r="A56" s="2"/>
      <c r="B56" s="24" t="s">
        <v>42</v>
      </c>
      <c r="C56" s="25"/>
      <c r="D56" s="25"/>
      <c r="E56" s="25"/>
      <c r="F56" s="26"/>
    </row>
    <row r="57" spans="1:6" ht="25.5" x14ac:dyDescent="0.25">
      <c r="A57" s="11" t="s">
        <v>47</v>
      </c>
      <c r="B57" s="130" t="s">
        <v>43</v>
      </c>
      <c r="C57" s="15">
        <v>5</v>
      </c>
      <c r="D57" s="15">
        <v>24</v>
      </c>
      <c r="E57" s="16">
        <f>SUM(D57-C57)</f>
        <v>19</v>
      </c>
      <c r="F57" s="22">
        <f>E57/C$62</f>
        <v>3.7999999999999999E-2</v>
      </c>
    </row>
    <row r="58" spans="1:6" ht="42" customHeight="1" x14ac:dyDescent="0.25">
      <c r="A58" s="11" t="s">
        <v>48</v>
      </c>
      <c r="B58" s="130" t="s">
        <v>44</v>
      </c>
      <c r="C58" s="15">
        <v>20</v>
      </c>
      <c r="D58" s="15">
        <v>20</v>
      </c>
      <c r="E58" s="16">
        <f>SUM(D58-C58)</f>
        <v>0</v>
      </c>
      <c r="F58" s="22">
        <f>E58/C$62</f>
        <v>0</v>
      </c>
    </row>
    <row r="59" spans="1:6" ht="155.25" customHeight="1" x14ac:dyDescent="0.25">
      <c r="A59" s="11" t="s">
        <v>49</v>
      </c>
      <c r="B59" s="130" t="s">
        <v>45</v>
      </c>
      <c r="C59" s="15">
        <v>19</v>
      </c>
      <c r="D59" s="15">
        <v>0</v>
      </c>
      <c r="E59" s="16">
        <f>SUM(D59-C59)</f>
        <v>-19</v>
      </c>
      <c r="F59" s="22">
        <f>E59/C$62</f>
        <v>-3.7999999999999999E-2</v>
      </c>
    </row>
    <row r="60" spans="1:6" ht="36" customHeight="1" x14ac:dyDescent="0.25">
      <c r="A60" s="11" t="s">
        <v>50</v>
      </c>
      <c r="B60" s="130" t="s">
        <v>46</v>
      </c>
      <c r="C60" s="15">
        <v>0</v>
      </c>
      <c r="D60" s="15">
        <v>0</v>
      </c>
      <c r="E60" s="16">
        <f>SUM(D60-C60)</f>
        <v>0</v>
      </c>
      <c r="F60" s="22">
        <f>E60/C$62</f>
        <v>0</v>
      </c>
    </row>
    <row r="61" spans="1:6" ht="1.5" customHeight="1" x14ac:dyDescent="0.25">
      <c r="A61" s="187"/>
      <c r="B61" s="188"/>
      <c r="C61" s="188"/>
      <c r="D61" s="188"/>
      <c r="E61" s="188"/>
      <c r="F61" s="189"/>
    </row>
    <row r="62" spans="1:6" ht="44.25" customHeight="1" x14ac:dyDescent="0.25">
      <c r="A62" s="14" t="s">
        <v>51</v>
      </c>
      <c r="B62" s="6" t="s">
        <v>52</v>
      </c>
      <c r="C62" s="15">
        <v>500</v>
      </c>
      <c r="D62" s="16">
        <f>SUM(D51,D46,)</f>
        <v>500</v>
      </c>
      <c r="E62" s="16">
        <f>D62-C62</f>
        <v>0</v>
      </c>
      <c r="F62" s="22">
        <f>E62/C$62</f>
        <v>0</v>
      </c>
    </row>
    <row r="63" spans="1:6" ht="31.5" customHeight="1" x14ac:dyDescent="0.25">
      <c r="A63" s="187"/>
      <c r="B63" s="188"/>
      <c r="C63" s="188"/>
      <c r="D63" s="188"/>
      <c r="E63" s="188"/>
      <c r="F63" s="189"/>
    </row>
    <row r="64" spans="1:6" ht="15.75" x14ac:dyDescent="0.25">
      <c r="A64" s="184" t="s">
        <v>53</v>
      </c>
      <c r="B64" s="185"/>
      <c r="C64" s="185"/>
      <c r="D64" s="185"/>
      <c r="E64" s="185"/>
      <c r="F64" s="186"/>
    </row>
    <row r="65" spans="1:6" ht="25.5" x14ac:dyDescent="0.25">
      <c r="A65" s="10" t="s">
        <v>58</v>
      </c>
      <c r="B65" s="190" t="s">
        <v>54</v>
      </c>
      <c r="C65" s="191"/>
      <c r="D65" s="192"/>
      <c r="E65" s="190" t="s">
        <v>55</v>
      </c>
      <c r="F65" s="192"/>
    </row>
    <row r="66" spans="1:6" ht="61.5" customHeight="1" x14ac:dyDescent="0.25">
      <c r="A66" s="12" t="s">
        <v>30</v>
      </c>
      <c r="B66" s="273" t="s">
        <v>525</v>
      </c>
      <c r="C66" s="273"/>
      <c r="D66" s="273"/>
      <c r="E66" s="181">
        <v>80</v>
      </c>
      <c r="F66" s="183"/>
    </row>
    <row r="67" spans="1:6" ht="125.25" customHeight="1" x14ac:dyDescent="0.25">
      <c r="A67" s="12" t="s">
        <v>39</v>
      </c>
      <c r="B67" s="274" t="s">
        <v>524</v>
      </c>
      <c r="C67" s="275"/>
      <c r="D67" s="276"/>
      <c r="E67" s="181">
        <v>281</v>
      </c>
      <c r="F67" s="183"/>
    </row>
    <row r="68" spans="1:6" ht="42.75" customHeight="1" x14ac:dyDescent="0.25">
      <c r="A68" s="12" t="s">
        <v>41</v>
      </c>
      <c r="B68" s="273" t="s">
        <v>523</v>
      </c>
      <c r="C68" s="273"/>
      <c r="D68" s="273"/>
      <c r="E68" s="181">
        <v>95</v>
      </c>
      <c r="F68" s="183"/>
    </row>
    <row r="69" spans="1:6" ht="58.5" customHeight="1" x14ac:dyDescent="0.25">
      <c r="A69" s="12" t="s">
        <v>47</v>
      </c>
      <c r="B69" s="273" t="s">
        <v>694</v>
      </c>
      <c r="C69" s="273"/>
      <c r="D69" s="273"/>
      <c r="E69" s="181">
        <v>24</v>
      </c>
      <c r="F69" s="183"/>
    </row>
    <row r="70" spans="1:6" ht="41.25" customHeight="1" x14ac:dyDescent="0.25">
      <c r="A70" s="12" t="s">
        <v>48</v>
      </c>
      <c r="B70" s="273" t="s">
        <v>522</v>
      </c>
      <c r="C70" s="273"/>
      <c r="D70" s="273"/>
      <c r="E70" s="181">
        <v>20</v>
      </c>
      <c r="F70" s="183"/>
    </row>
    <row r="71" spans="1:6" x14ac:dyDescent="0.25">
      <c r="A71" s="20"/>
      <c r="B71" s="20"/>
      <c r="C71" s="20"/>
      <c r="D71" s="20"/>
      <c r="E71" s="20"/>
      <c r="F71" s="20"/>
    </row>
    <row r="72" spans="1:6" x14ac:dyDescent="0.25">
      <c r="A72" s="266" t="s">
        <v>69</v>
      </c>
      <c r="B72" s="266"/>
      <c r="C72" s="266"/>
      <c r="D72" s="266"/>
      <c r="E72" s="266"/>
      <c r="F72" s="266"/>
    </row>
    <row r="73" spans="1:6" x14ac:dyDescent="0.25">
      <c r="A73" s="266" t="s">
        <v>60</v>
      </c>
      <c r="B73" s="266"/>
      <c r="C73" s="266"/>
      <c r="D73" s="266"/>
      <c r="E73" s="266"/>
      <c r="F73" s="266"/>
    </row>
  </sheetData>
  <mergeCells count="76">
    <mergeCell ref="C12:D12"/>
    <mergeCell ref="E12:F12"/>
    <mergeCell ref="A6:A8"/>
    <mergeCell ref="B6:F8"/>
    <mergeCell ref="B1:F1"/>
    <mergeCell ref="A2:F2"/>
    <mergeCell ref="A3:F3"/>
    <mergeCell ref="B4:F4"/>
    <mergeCell ref="B5:F5"/>
    <mergeCell ref="B9:C9"/>
    <mergeCell ref="D9:F9"/>
    <mergeCell ref="C10:D10"/>
    <mergeCell ref="E10:F10"/>
    <mergeCell ref="C11:D11"/>
    <mergeCell ref="E11:F11"/>
    <mergeCell ref="A13:F13"/>
    <mergeCell ref="A14:F14"/>
    <mergeCell ref="B15:C15"/>
    <mergeCell ref="D15:F15"/>
    <mergeCell ref="B17:C17"/>
    <mergeCell ref="D17:F17"/>
    <mergeCell ref="B16:C16"/>
    <mergeCell ref="D16:F16"/>
    <mergeCell ref="B18:C18"/>
    <mergeCell ref="D18:F18"/>
    <mergeCell ref="B25:F25"/>
    <mergeCell ref="A22:F22"/>
    <mergeCell ref="B23:F23"/>
    <mergeCell ref="B24:F24"/>
    <mergeCell ref="B19:C19"/>
    <mergeCell ref="D19:F19"/>
    <mergeCell ref="B20:C20"/>
    <mergeCell ref="D20:F20"/>
    <mergeCell ref="A21:F21"/>
    <mergeCell ref="B26:F26"/>
    <mergeCell ref="B27:F27"/>
    <mergeCell ref="B35:F35"/>
    <mergeCell ref="A34:F34"/>
    <mergeCell ref="B32:F32"/>
    <mergeCell ref="B33:F33"/>
    <mergeCell ref="B28:F28"/>
    <mergeCell ref="B29:F29"/>
    <mergeCell ref="B30:F30"/>
    <mergeCell ref="B31:F31"/>
    <mergeCell ref="B38:C38"/>
    <mergeCell ref="D38:F38"/>
    <mergeCell ref="B37:C37"/>
    <mergeCell ref="D37:F37"/>
    <mergeCell ref="B36:C36"/>
    <mergeCell ref="D36:F36"/>
    <mergeCell ref="A39:F39"/>
    <mergeCell ref="B40:F40"/>
    <mergeCell ref="C41:D41"/>
    <mergeCell ref="E41:F41"/>
    <mergeCell ref="A64:F64"/>
    <mergeCell ref="A44:F44"/>
    <mergeCell ref="C42:D42"/>
    <mergeCell ref="E42:F42"/>
    <mergeCell ref="A43:F43"/>
    <mergeCell ref="A50:F50"/>
    <mergeCell ref="A61:F61"/>
    <mergeCell ref="A63:F63"/>
    <mergeCell ref="B65:D65"/>
    <mergeCell ref="E65:F65"/>
    <mergeCell ref="B66:D66"/>
    <mergeCell ref="E66:F66"/>
    <mergeCell ref="B67:D67"/>
    <mergeCell ref="E67:F67"/>
    <mergeCell ref="B68:D68"/>
    <mergeCell ref="E68:F68"/>
    <mergeCell ref="A73:F73"/>
    <mergeCell ref="B69:D69"/>
    <mergeCell ref="E69:F69"/>
    <mergeCell ref="B70:D70"/>
    <mergeCell ref="E70:F70"/>
    <mergeCell ref="A72:F72"/>
  </mergeCells>
  <hyperlinks>
    <hyperlink ref="D18" r:id="rId1" xr:uid="{153F1490-3999-481E-8282-FB34A1DE3E8C}"/>
    <hyperlink ref="B18" r:id="rId2" xr:uid="{B3DCD2AC-7C53-4416-85CD-ECD9492CDE44}"/>
    <hyperlink ref="B20" r:id="rId3" xr:uid="{74F35C0D-6201-4A35-8BAD-4372D5F80DE6}"/>
    <hyperlink ref="D20" r:id="rId4" xr:uid="{05A73276-B746-4433-9A35-2D7A040122E1}"/>
  </hyperlinks>
  <printOptions horizontalCentered="1"/>
  <pageMargins left="0.70866141732283472" right="0.70866141732283472" top="0.78740157480314965" bottom="0.78740157480314965" header="0.31496062992125984" footer="0.31496062992125984"/>
  <pageSetup paperSize="9" scale="78" orientation="portrait" r:id="rId5"/>
  <rowBreaks count="1" manualBreakCount="1">
    <brk id="43" max="2"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CE4AE-F070-4C5B-BCC8-6C7C1D67CDC9}">
  <dimension ref="A1:J73"/>
  <sheetViews>
    <sheetView view="pageBreakPreview" topLeftCell="A37" zoomScaleNormal="100" zoomScaleSheetLayoutView="100" workbookViewId="0">
      <selection activeCell="B25" sqref="B25:F25"/>
    </sheetView>
  </sheetViews>
  <sheetFormatPr defaultRowHeight="15" x14ac:dyDescent="0.25"/>
  <cols>
    <col min="1" max="1" width="17.85546875" customWidth="1"/>
    <col min="2" max="2" width="29" customWidth="1"/>
    <col min="3" max="3" width="16.85546875" customWidth="1"/>
    <col min="4" max="4" width="17.7109375" customWidth="1"/>
    <col min="5" max="5" width="14" customWidth="1"/>
    <col min="6" max="6" width="14.7109375" customWidth="1"/>
  </cols>
  <sheetData>
    <row r="1" spans="1:6" ht="18.75" x14ac:dyDescent="0.25">
      <c r="A1" s="81" t="s">
        <v>68</v>
      </c>
      <c r="B1" s="239" t="s">
        <v>450</v>
      </c>
      <c r="C1" s="240"/>
      <c r="D1" s="240"/>
      <c r="E1" s="240"/>
      <c r="F1" s="241"/>
    </row>
    <row r="2" spans="1:6" ht="15" customHeight="1" x14ac:dyDescent="0.25">
      <c r="A2" s="242" t="s">
        <v>70</v>
      </c>
      <c r="B2" s="243"/>
      <c r="C2" s="243"/>
      <c r="D2" s="243"/>
      <c r="E2" s="243"/>
      <c r="F2" s="244"/>
    </row>
    <row r="3" spans="1:6" ht="15" customHeight="1" x14ac:dyDescent="0.25">
      <c r="A3" s="242" t="s">
        <v>73</v>
      </c>
      <c r="B3" s="243"/>
      <c r="C3" s="243"/>
      <c r="D3" s="243"/>
      <c r="E3" s="243"/>
      <c r="F3" s="244"/>
    </row>
    <row r="4" spans="1:6" x14ac:dyDescent="0.25">
      <c r="A4" s="70" t="s">
        <v>0</v>
      </c>
      <c r="B4" s="245" t="s">
        <v>77</v>
      </c>
      <c r="C4" s="246"/>
      <c r="D4" s="246"/>
      <c r="E4" s="246"/>
      <c r="F4" s="247"/>
    </row>
    <row r="5" spans="1:6" x14ac:dyDescent="0.25">
      <c r="A5" s="30" t="s">
        <v>59</v>
      </c>
      <c r="B5" s="245" t="s">
        <v>78</v>
      </c>
      <c r="C5" s="246"/>
      <c r="D5" s="246"/>
      <c r="E5" s="246"/>
      <c r="F5" s="247"/>
    </row>
    <row r="6" spans="1:6" x14ac:dyDescent="0.25">
      <c r="A6" s="227" t="s">
        <v>1</v>
      </c>
      <c r="B6" s="230" t="s">
        <v>79</v>
      </c>
      <c r="C6" s="231"/>
      <c r="D6" s="231"/>
      <c r="E6" s="231"/>
      <c r="F6" s="232"/>
    </row>
    <row r="7" spans="1:6" x14ac:dyDescent="0.25">
      <c r="A7" s="228"/>
      <c r="B7" s="233"/>
      <c r="C7" s="234"/>
      <c r="D7" s="234"/>
      <c r="E7" s="234"/>
      <c r="F7" s="235"/>
    </row>
    <row r="8" spans="1:6" x14ac:dyDescent="0.25">
      <c r="A8" s="229"/>
      <c r="B8" s="236"/>
      <c r="C8" s="237"/>
      <c r="D8" s="237"/>
      <c r="E8" s="237"/>
      <c r="F8" s="238"/>
    </row>
    <row r="9" spans="1:6" ht="25.5" x14ac:dyDescent="0.25">
      <c r="A9" s="30" t="s">
        <v>2</v>
      </c>
      <c r="B9" s="248" t="s">
        <v>82</v>
      </c>
      <c r="C9" s="249"/>
      <c r="D9" s="248" t="s">
        <v>76</v>
      </c>
      <c r="E9" s="250"/>
      <c r="F9" s="249"/>
    </row>
    <row r="10" spans="1:6" ht="25.5" customHeight="1" x14ac:dyDescent="0.25">
      <c r="A10" s="42" t="s">
        <v>3</v>
      </c>
      <c r="B10" s="30" t="s">
        <v>4</v>
      </c>
      <c r="C10" s="248" t="s">
        <v>5</v>
      </c>
      <c r="D10" s="249"/>
      <c r="E10" s="251" t="s">
        <v>6</v>
      </c>
      <c r="F10" s="252"/>
    </row>
    <row r="11" spans="1:6" x14ac:dyDescent="0.25">
      <c r="A11" s="30" t="s">
        <v>7</v>
      </c>
      <c r="B11" s="41">
        <v>500</v>
      </c>
      <c r="C11" s="253">
        <v>420</v>
      </c>
      <c r="D11" s="254"/>
      <c r="E11" s="253">
        <v>80</v>
      </c>
      <c r="F11" s="254"/>
    </row>
    <row r="12" spans="1:6" x14ac:dyDescent="0.25">
      <c r="A12" s="30" t="s">
        <v>8</v>
      </c>
      <c r="B12" s="41">
        <v>500</v>
      </c>
      <c r="C12" s="253">
        <v>420</v>
      </c>
      <c r="D12" s="254"/>
      <c r="E12" s="253">
        <v>80</v>
      </c>
      <c r="F12" s="254"/>
    </row>
    <row r="13" spans="1:6" x14ac:dyDescent="0.25">
      <c r="A13" s="255"/>
      <c r="B13" s="256"/>
      <c r="C13" s="256"/>
      <c r="D13" s="256"/>
      <c r="E13" s="256"/>
      <c r="F13" s="257"/>
    </row>
    <row r="14" spans="1:6" ht="15.75" x14ac:dyDescent="0.25">
      <c r="A14" s="258" t="s">
        <v>9</v>
      </c>
      <c r="B14" s="259"/>
      <c r="C14" s="259"/>
      <c r="D14" s="259"/>
      <c r="E14" s="259"/>
      <c r="F14" s="260"/>
    </row>
    <row r="15" spans="1:6" x14ac:dyDescent="0.25">
      <c r="A15" s="40"/>
      <c r="B15" s="251" t="s">
        <v>10</v>
      </c>
      <c r="C15" s="252"/>
      <c r="D15" s="251" t="s">
        <v>11</v>
      </c>
      <c r="E15" s="261"/>
      <c r="F15" s="252"/>
    </row>
    <row r="16" spans="1:6" ht="25.5" customHeight="1" x14ac:dyDescent="0.25">
      <c r="A16" s="30" t="s">
        <v>12</v>
      </c>
      <c r="B16" s="262" t="s">
        <v>452</v>
      </c>
      <c r="C16" s="263"/>
      <c r="D16" s="262" t="s">
        <v>451</v>
      </c>
      <c r="E16" s="264"/>
      <c r="F16" s="263"/>
    </row>
    <row r="17" spans="1:9" ht="25.5" customHeight="1" x14ac:dyDescent="0.25">
      <c r="A17" s="30" t="s">
        <v>68</v>
      </c>
      <c r="B17" s="262" t="s">
        <v>450</v>
      </c>
      <c r="C17" s="263"/>
      <c r="D17" s="262" t="s">
        <v>450</v>
      </c>
      <c r="E17" s="264"/>
      <c r="F17" s="263"/>
    </row>
    <row r="18" spans="1:9" ht="25.5" customHeight="1" x14ac:dyDescent="0.25">
      <c r="A18" s="30" t="s">
        <v>13</v>
      </c>
      <c r="B18" s="262" t="s">
        <v>449</v>
      </c>
      <c r="C18" s="263"/>
      <c r="D18" s="262" t="s">
        <v>449</v>
      </c>
      <c r="E18" s="264"/>
      <c r="F18" s="263"/>
    </row>
    <row r="19" spans="1:9" x14ac:dyDescent="0.25">
      <c r="A19" s="30" t="s">
        <v>14</v>
      </c>
      <c r="B19" s="262" t="s">
        <v>448</v>
      </c>
      <c r="C19" s="263"/>
      <c r="D19" s="262" t="s">
        <v>447</v>
      </c>
      <c r="E19" s="264"/>
      <c r="F19" s="263"/>
    </row>
    <row r="20" spans="1:9" ht="25.5" customHeight="1" x14ac:dyDescent="0.25">
      <c r="A20" s="30" t="s">
        <v>15</v>
      </c>
      <c r="B20" s="262" t="s">
        <v>446</v>
      </c>
      <c r="C20" s="263"/>
      <c r="D20" s="262" t="s">
        <v>445</v>
      </c>
      <c r="E20" s="264"/>
      <c r="F20" s="263"/>
    </row>
    <row r="21" spans="1:9" x14ac:dyDescent="0.25">
      <c r="A21" s="187"/>
      <c r="B21" s="188"/>
      <c r="C21" s="188"/>
      <c r="D21" s="188"/>
      <c r="E21" s="188"/>
      <c r="F21" s="189"/>
    </row>
    <row r="22" spans="1:9" ht="15" customHeight="1" x14ac:dyDescent="0.25">
      <c r="A22" s="203" t="s">
        <v>16</v>
      </c>
      <c r="B22" s="204"/>
      <c r="C22" s="204"/>
      <c r="D22" s="204"/>
      <c r="E22" s="204"/>
      <c r="F22" s="205"/>
    </row>
    <row r="23" spans="1:9" ht="29.25" customHeight="1" x14ac:dyDescent="0.25">
      <c r="A23" s="5" t="s">
        <v>64</v>
      </c>
      <c r="B23" s="200" t="s">
        <v>67</v>
      </c>
      <c r="C23" s="201"/>
      <c r="D23" s="201"/>
      <c r="E23" s="201"/>
      <c r="F23" s="202"/>
    </row>
    <row r="24" spans="1:9" ht="208.5" customHeight="1" x14ac:dyDescent="0.25">
      <c r="A24" s="9" t="s">
        <v>80</v>
      </c>
      <c r="B24" s="176" t="s">
        <v>244</v>
      </c>
      <c r="C24" s="177"/>
      <c r="D24" s="177"/>
      <c r="E24" s="177"/>
      <c r="F24" s="178"/>
    </row>
    <row r="25" spans="1:9" ht="229.5" x14ac:dyDescent="0.25">
      <c r="A25" s="9" t="s">
        <v>81</v>
      </c>
      <c r="B25" s="176" t="s">
        <v>516</v>
      </c>
      <c r="C25" s="177"/>
      <c r="D25" s="177"/>
      <c r="E25" s="177"/>
      <c r="F25" s="178"/>
    </row>
    <row r="26" spans="1:9" ht="25.5" x14ac:dyDescent="0.25">
      <c r="A26" s="30" t="s">
        <v>65</v>
      </c>
      <c r="B26" s="248" t="s">
        <v>66</v>
      </c>
      <c r="C26" s="250"/>
      <c r="D26" s="250"/>
      <c r="E26" s="250"/>
      <c r="F26" s="249"/>
      <c r="I26" s="80"/>
    </row>
    <row r="27" spans="1:9" ht="153" x14ac:dyDescent="0.25">
      <c r="A27" s="9" t="s">
        <v>444</v>
      </c>
      <c r="B27" s="327" t="s">
        <v>443</v>
      </c>
      <c r="C27" s="328"/>
      <c r="D27" s="328"/>
      <c r="E27" s="328"/>
      <c r="F27" s="329"/>
    </row>
    <row r="28" spans="1:9" ht="57" customHeight="1" x14ac:dyDescent="0.25">
      <c r="A28" s="9" t="s">
        <v>101</v>
      </c>
      <c r="B28" s="327" t="s">
        <v>442</v>
      </c>
      <c r="C28" s="328"/>
      <c r="D28" s="328"/>
      <c r="E28" s="328"/>
      <c r="F28" s="329"/>
    </row>
    <row r="29" spans="1:9" ht="63.75" x14ac:dyDescent="0.25">
      <c r="A29" s="9" t="s">
        <v>441</v>
      </c>
      <c r="B29" s="327" t="s">
        <v>440</v>
      </c>
      <c r="C29" s="328"/>
      <c r="D29" s="328"/>
      <c r="E29" s="328"/>
      <c r="F29" s="329"/>
    </row>
    <row r="30" spans="1:9" ht="72" customHeight="1" x14ac:dyDescent="0.25">
      <c r="A30" s="9" t="s">
        <v>439</v>
      </c>
      <c r="B30" s="327" t="s">
        <v>438</v>
      </c>
      <c r="C30" s="328"/>
      <c r="D30" s="328"/>
      <c r="E30" s="328"/>
      <c r="F30" s="329"/>
    </row>
    <row r="31" spans="1:9" ht="141" customHeight="1" x14ac:dyDescent="0.25">
      <c r="A31" s="9" t="s">
        <v>437</v>
      </c>
      <c r="B31" s="176" t="s">
        <v>436</v>
      </c>
      <c r="C31" s="177"/>
      <c r="D31" s="177"/>
      <c r="E31" s="177"/>
      <c r="F31" s="178"/>
    </row>
    <row r="32" spans="1:9" ht="262.5" customHeight="1" x14ac:dyDescent="0.25">
      <c r="A32" s="9" t="s">
        <v>435</v>
      </c>
      <c r="B32" s="289" t="s">
        <v>434</v>
      </c>
      <c r="C32" s="287"/>
      <c r="D32" s="287"/>
      <c r="E32" s="287"/>
      <c r="F32" s="288"/>
    </row>
    <row r="33" spans="1:10" ht="96" customHeight="1" x14ac:dyDescent="0.25">
      <c r="A33" s="9" t="s">
        <v>433</v>
      </c>
      <c r="B33" s="327" t="s">
        <v>432</v>
      </c>
      <c r="C33" s="328"/>
      <c r="D33" s="328"/>
      <c r="E33" s="328"/>
      <c r="F33" s="329"/>
    </row>
    <row r="34" spans="1:10" x14ac:dyDescent="0.25">
      <c r="A34" s="187"/>
      <c r="B34" s="188"/>
      <c r="C34" s="188"/>
      <c r="D34" s="188"/>
      <c r="E34" s="188"/>
      <c r="F34" s="189"/>
    </row>
    <row r="35" spans="1:10" ht="33.75" customHeight="1" x14ac:dyDescent="0.25">
      <c r="A35" s="30" t="s">
        <v>17</v>
      </c>
      <c r="B35" s="251" t="s">
        <v>74</v>
      </c>
      <c r="C35" s="261"/>
      <c r="D35" s="261"/>
      <c r="E35" s="261"/>
      <c r="F35" s="252"/>
    </row>
    <row r="36" spans="1:10" ht="45" customHeight="1" x14ac:dyDescent="0.25">
      <c r="A36" s="5" t="s">
        <v>62</v>
      </c>
      <c r="B36" s="190" t="s">
        <v>18</v>
      </c>
      <c r="C36" s="192"/>
      <c r="D36" s="190" t="s">
        <v>75</v>
      </c>
      <c r="E36" s="191"/>
      <c r="F36" s="192"/>
      <c r="J36" s="8"/>
    </row>
    <row r="37" spans="1:10" ht="113.25" customHeight="1" x14ac:dyDescent="0.25">
      <c r="A37" s="10" t="s">
        <v>56</v>
      </c>
      <c r="B37" s="195" t="s">
        <v>431</v>
      </c>
      <c r="C37" s="196"/>
      <c r="D37" s="195" t="s">
        <v>430</v>
      </c>
      <c r="E37" s="207"/>
      <c r="F37" s="196"/>
    </row>
    <row r="38" spans="1:10" x14ac:dyDescent="0.25">
      <c r="A38" s="187"/>
      <c r="B38" s="188"/>
      <c r="C38" s="188"/>
      <c r="D38" s="188"/>
      <c r="E38" s="188"/>
      <c r="F38" s="189"/>
    </row>
    <row r="39" spans="1:10" ht="46.5" customHeight="1" x14ac:dyDescent="0.25">
      <c r="A39" s="5" t="s">
        <v>19</v>
      </c>
      <c r="B39" s="190" t="s">
        <v>20</v>
      </c>
      <c r="C39" s="191"/>
      <c r="D39" s="191"/>
      <c r="E39" s="191"/>
      <c r="F39" s="192"/>
    </row>
    <row r="40" spans="1:10" ht="33.75" customHeight="1" x14ac:dyDescent="0.25">
      <c r="A40" s="2"/>
      <c r="B40" s="10" t="s">
        <v>21</v>
      </c>
      <c r="C40" s="190" t="s">
        <v>22</v>
      </c>
      <c r="D40" s="192"/>
      <c r="E40" s="190" t="s">
        <v>23</v>
      </c>
      <c r="F40" s="192"/>
    </row>
    <row r="41" spans="1:10" s="118" customFormat="1" ht="81" x14ac:dyDescent="0.25">
      <c r="A41" s="39" t="s">
        <v>142</v>
      </c>
      <c r="B41" s="104">
        <v>2022</v>
      </c>
      <c r="C41" s="281">
        <v>317</v>
      </c>
      <c r="D41" s="280"/>
      <c r="E41" s="281" t="s">
        <v>391</v>
      </c>
      <c r="F41" s="280"/>
    </row>
    <row r="42" spans="1:10" x14ac:dyDescent="0.25">
      <c r="A42" s="187"/>
      <c r="B42" s="188"/>
      <c r="C42" s="188"/>
      <c r="D42" s="188"/>
      <c r="E42" s="188"/>
      <c r="F42" s="189"/>
    </row>
    <row r="43" spans="1:10" ht="15" customHeight="1" x14ac:dyDescent="0.25">
      <c r="A43" s="184" t="s">
        <v>72</v>
      </c>
      <c r="B43" s="185"/>
      <c r="C43" s="185"/>
      <c r="D43" s="185"/>
      <c r="E43" s="185"/>
      <c r="F43" s="186"/>
    </row>
    <row r="44" spans="1:10" ht="38.25" x14ac:dyDescent="0.25">
      <c r="A44" s="3"/>
      <c r="B44" s="3"/>
      <c r="C44" s="10" t="s">
        <v>24</v>
      </c>
      <c r="D44" s="10" t="s">
        <v>25</v>
      </c>
      <c r="E44" s="21" t="s">
        <v>61</v>
      </c>
      <c r="F44" s="18" t="s">
        <v>63</v>
      </c>
    </row>
    <row r="45" spans="1:10" ht="31.5" x14ac:dyDescent="0.25">
      <c r="A45" s="14" t="s">
        <v>56</v>
      </c>
      <c r="B45" s="6" t="s">
        <v>26</v>
      </c>
      <c r="C45" s="16">
        <f>SUM(C46:C48)</f>
        <v>80</v>
      </c>
      <c r="D45" s="16">
        <f>SUM(D46:D48)</f>
        <v>80</v>
      </c>
      <c r="E45" s="16">
        <f>D45-C45</f>
        <v>0</v>
      </c>
      <c r="F45" s="22">
        <f>E45/C$61</f>
        <v>0</v>
      </c>
    </row>
    <row r="46" spans="1:10" ht="25.5" x14ac:dyDescent="0.25">
      <c r="A46" s="11" t="s">
        <v>30</v>
      </c>
      <c r="B46" s="82" t="s">
        <v>27</v>
      </c>
      <c r="C46" s="15">
        <v>80</v>
      </c>
      <c r="D46" s="15">
        <v>80</v>
      </c>
      <c r="E46" s="16">
        <f>D46-C46</f>
        <v>0</v>
      </c>
      <c r="F46" s="22">
        <f>E46/C$61</f>
        <v>0</v>
      </c>
    </row>
    <row r="47" spans="1:10" ht="25.5" x14ac:dyDescent="0.25">
      <c r="A47" s="11" t="s">
        <v>31</v>
      </c>
      <c r="B47" s="82" t="s">
        <v>28</v>
      </c>
      <c r="C47" s="15">
        <v>0</v>
      </c>
      <c r="D47" s="15">
        <v>0</v>
      </c>
      <c r="E47" s="16">
        <f>D47-C47</f>
        <v>0</v>
      </c>
      <c r="F47" s="22">
        <f>E47/C$61</f>
        <v>0</v>
      </c>
    </row>
    <row r="48" spans="1:10" x14ac:dyDescent="0.25">
      <c r="A48" s="11" t="s">
        <v>32</v>
      </c>
      <c r="B48" s="82" t="s">
        <v>29</v>
      </c>
      <c r="C48" s="15"/>
      <c r="D48" s="15"/>
      <c r="E48" s="16">
        <f>D48-C48</f>
        <v>0</v>
      </c>
      <c r="F48" s="22">
        <f>E48/C$61</f>
        <v>0</v>
      </c>
    </row>
    <row r="49" spans="1:6" x14ac:dyDescent="0.25">
      <c r="A49" s="187"/>
      <c r="B49" s="188"/>
      <c r="C49" s="188"/>
      <c r="D49" s="188"/>
      <c r="E49" s="188"/>
      <c r="F49" s="189"/>
    </row>
    <row r="50" spans="1:6" ht="31.5" x14ac:dyDescent="0.25">
      <c r="A50" s="14" t="s">
        <v>36</v>
      </c>
      <c r="B50" s="6" t="s">
        <v>37</v>
      </c>
      <c r="C50" s="16">
        <f>SUM(C52:C59)</f>
        <v>420</v>
      </c>
      <c r="D50" s="16">
        <f>SUM(D52:D59)</f>
        <v>420</v>
      </c>
      <c r="E50" s="16">
        <f>D50-C50</f>
        <v>0</v>
      </c>
      <c r="F50" s="22">
        <f>E50/C$61</f>
        <v>0</v>
      </c>
    </row>
    <row r="51" spans="1:6" ht="15.75" x14ac:dyDescent="0.25">
      <c r="A51" s="12"/>
      <c r="B51" s="24" t="s">
        <v>38</v>
      </c>
      <c r="C51" s="25"/>
      <c r="D51" s="25"/>
      <c r="E51" s="25"/>
      <c r="F51" s="26"/>
    </row>
    <row r="52" spans="1:6" x14ac:dyDescent="0.25">
      <c r="A52" s="11" t="s">
        <v>39</v>
      </c>
      <c r="B52" s="82" t="s">
        <v>33</v>
      </c>
      <c r="C52" s="15">
        <v>284</v>
      </c>
      <c r="D52" s="27">
        <v>284</v>
      </c>
      <c r="E52" s="16">
        <f>SUM(D52-C52)</f>
        <v>0</v>
      </c>
      <c r="F52" s="22">
        <f>E52/C$61</f>
        <v>0</v>
      </c>
    </row>
    <row r="53" spans="1:6" ht="102" x14ac:dyDescent="0.25">
      <c r="A53" s="11" t="s">
        <v>40</v>
      </c>
      <c r="B53" s="82" t="s">
        <v>34</v>
      </c>
      <c r="C53" s="15">
        <v>0</v>
      </c>
      <c r="D53" s="15">
        <v>0</v>
      </c>
      <c r="E53" s="16">
        <f>SUM(D53-C53)</f>
        <v>0</v>
      </c>
      <c r="F53" s="22">
        <f>E53/C$61</f>
        <v>0</v>
      </c>
    </row>
    <row r="54" spans="1:6" ht="63.75" x14ac:dyDescent="0.25">
      <c r="A54" s="11" t="s">
        <v>41</v>
      </c>
      <c r="B54" s="82" t="s">
        <v>35</v>
      </c>
      <c r="C54" s="15">
        <v>100</v>
      </c>
      <c r="D54" s="15">
        <v>100</v>
      </c>
      <c r="E54" s="16">
        <f>SUM(D54-C54)</f>
        <v>0</v>
      </c>
      <c r="F54" s="22">
        <f>E54/C$61</f>
        <v>0</v>
      </c>
    </row>
    <row r="55" spans="1:6" ht="15.75" x14ac:dyDescent="0.25">
      <c r="A55" s="2"/>
      <c r="B55" s="24" t="s">
        <v>42</v>
      </c>
      <c r="C55" s="25"/>
      <c r="D55" s="25"/>
      <c r="E55" s="25"/>
      <c r="F55" s="26"/>
    </row>
    <row r="56" spans="1:6" ht="25.5" x14ac:dyDescent="0.25">
      <c r="A56" s="11" t="s">
        <v>47</v>
      </c>
      <c r="B56" s="82" t="s">
        <v>43</v>
      </c>
      <c r="C56" s="15">
        <v>10</v>
      </c>
      <c r="D56" s="15">
        <v>13</v>
      </c>
      <c r="E56" s="16">
        <f>SUM(D56-C56)</f>
        <v>3</v>
      </c>
      <c r="F56" s="22">
        <f>E56/C$61</f>
        <v>6.0000000000000001E-3</v>
      </c>
    </row>
    <row r="57" spans="1:6" x14ac:dyDescent="0.25">
      <c r="A57" s="11" t="s">
        <v>48</v>
      </c>
      <c r="B57" s="82" t="s">
        <v>44</v>
      </c>
      <c r="C57" s="15">
        <v>20</v>
      </c>
      <c r="D57" s="15">
        <v>20</v>
      </c>
      <c r="E57" s="16">
        <f>SUM(D57-C57)</f>
        <v>0</v>
      </c>
      <c r="F57" s="22">
        <f>E57/C$61</f>
        <v>0</v>
      </c>
    </row>
    <row r="58" spans="1:6" x14ac:dyDescent="0.25">
      <c r="A58" s="11" t="s">
        <v>49</v>
      </c>
      <c r="B58" s="82" t="s">
        <v>45</v>
      </c>
      <c r="C58" s="15">
        <v>6</v>
      </c>
      <c r="D58" s="15">
        <v>3</v>
      </c>
      <c r="E58" s="16">
        <f>SUM(D58-C58)</f>
        <v>-3</v>
      </c>
      <c r="F58" s="22">
        <f>E58/C$61</f>
        <v>-6.0000000000000001E-3</v>
      </c>
    </row>
    <row r="59" spans="1:6" x14ac:dyDescent="0.25">
      <c r="A59" s="11" t="s">
        <v>50</v>
      </c>
      <c r="B59" s="82" t="s">
        <v>46</v>
      </c>
      <c r="C59" s="15">
        <v>0</v>
      </c>
      <c r="D59" s="15">
        <v>0</v>
      </c>
      <c r="E59" s="16">
        <f>SUM(D59-C59)</f>
        <v>0</v>
      </c>
      <c r="F59" s="22">
        <f>E59/C$61</f>
        <v>0</v>
      </c>
    </row>
    <row r="60" spans="1:6" x14ac:dyDescent="0.25">
      <c r="A60" s="187"/>
      <c r="B60" s="188"/>
      <c r="C60" s="188"/>
      <c r="D60" s="188"/>
      <c r="E60" s="188"/>
      <c r="F60" s="189"/>
    </row>
    <row r="61" spans="1:6" ht="31.5" x14ac:dyDescent="0.25">
      <c r="A61" s="14" t="s">
        <v>51</v>
      </c>
      <c r="B61" s="6" t="s">
        <v>52</v>
      </c>
      <c r="C61" s="15">
        <v>500</v>
      </c>
      <c r="D61" s="16">
        <f>SUM(D50,D45,)</f>
        <v>500</v>
      </c>
      <c r="E61" s="16">
        <f>D61-C61</f>
        <v>0</v>
      </c>
      <c r="F61" s="22">
        <f>E61/C$61</f>
        <v>0</v>
      </c>
    </row>
    <row r="62" spans="1:6" x14ac:dyDescent="0.25">
      <c r="A62" s="187"/>
      <c r="B62" s="188"/>
      <c r="C62" s="188"/>
      <c r="D62" s="188"/>
      <c r="E62" s="188"/>
      <c r="F62" s="189"/>
    </row>
    <row r="63" spans="1:6" ht="15" customHeight="1" x14ac:dyDescent="0.25">
      <c r="A63" s="184" t="s">
        <v>53</v>
      </c>
      <c r="B63" s="185"/>
      <c r="C63" s="185"/>
      <c r="D63" s="185"/>
      <c r="E63" s="185"/>
      <c r="F63" s="186"/>
    </row>
    <row r="64" spans="1:6" ht="25.5" x14ac:dyDescent="0.25">
      <c r="A64" s="10" t="s">
        <v>58</v>
      </c>
      <c r="B64" s="190" t="s">
        <v>54</v>
      </c>
      <c r="C64" s="191"/>
      <c r="D64" s="192"/>
      <c r="E64" s="190" t="s">
        <v>55</v>
      </c>
      <c r="F64" s="192"/>
    </row>
    <row r="65" spans="1:6" ht="25.5" customHeight="1" x14ac:dyDescent="0.25">
      <c r="A65" s="78" t="s">
        <v>30</v>
      </c>
      <c r="B65" s="270" t="s">
        <v>429</v>
      </c>
      <c r="C65" s="271"/>
      <c r="D65" s="272"/>
      <c r="E65" s="181">
        <v>80</v>
      </c>
      <c r="F65" s="183"/>
    </row>
    <row r="66" spans="1:6" ht="98.25" customHeight="1" x14ac:dyDescent="0.25">
      <c r="A66" s="78" t="s">
        <v>39</v>
      </c>
      <c r="B66" s="270" t="s">
        <v>428</v>
      </c>
      <c r="C66" s="271"/>
      <c r="D66" s="272"/>
      <c r="E66" s="181">
        <v>284</v>
      </c>
      <c r="F66" s="183"/>
    </row>
    <row r="67" spans="1:6" ht="63.75" customHeight="1" x14ac:dyDescent="0.25">
      <c r="A67" s="78" t="s">
        <v>41</v>
      </c>
      <c r="B67" s="274" t="s">
        <v>427</v>
      </c>
      <c r="C67" s="271"/>
      <c r="D67" s="272"/>
      <c r="E67" s="181">
        <v>100</v>
      </c>
      <c r="F67" s="183"/>
    </row>
    <row r="68" spans="1:6" ht="57.75" customHeight="1" x14ac:dyDescent="0.25">
      <c r="A68" s="78" t="s">
        <v>47</v>
      </c>
      <c r="B68" s="270" t="s">
        <v>426</v>
      </c>
      <c r="C68" s="271"/>
      <c r="D68" s="272"/>
      <c r="E68" s="181">
        <v>13</v>
      </c>
      <c r="F68" s="183"/>
    </row>
    <row r="69" spans="1:6" ht="27.75" customHeight="1" x14ac:dyDescent="0.25">
      <c r="A69" s="78" t="s">
        <v>48</v>
      </c>
      <c r="B69" s="270" t="s">
        <v>425</v>
      </c>
      <c r="C69" s="271"/>
      <c r="D69" s="272"/>
      <c r="E69" s="181">
        <v>20</v>
      </c>
      <c r="F69" s="183"/>
    </row>
    <row r="70" spans="1:6" ht="52.5" customHeight="1" x14ac:dyDescent="0.25">
      <c r="A70" s="78" t="s">
        <v>49</v>
      </c>
      <c r="B70" s="270" t="s">
        <v>424</v>
      </c>
      <c r="C70" s="271"/>
      <c r="D70" s="272"/>
      <c r="E70" s="181">
        <v>3</v>
      </c>
      <c r="F70" s="183"/>
    </row>
    <row r="71" spans="1:6" x14ac:dyDescent="0.25">
      <c r="A71" s="20"/>
      <c r="B71" s="20"/>
      <c r="C71" s="20"/>
      <c r="D71" s="20"/>
      <c r="E71" s="20"/>
      <c r="F71" s="20"/>
    </row>
    <row r="72" spans="1:6" x14ac:dyDescent="0.25">
      <c r="A72" s="266" t="s">
        <v>69</v>
      </c>
      <c r="B72" s="266"/>
      <c r="C72" s="266"/>
      <c r="D72" s="266"/>
      <c r="E72" s="266"/>
      <c r="F72" s="266"/>
    </row>
    <row r="73" spans="1:6" x14ac:dyDescent="0.25">
      <c r="A73" s="266" t="s">
        <v>60</v>
      </c>
      <c r="B73" s="266"/>
      <c r="C73" s="266"/>
      <c r="D73" s="266"/>
      <c r="E73" s="266"/>
      <c r="F73" s="266"/>
    </row>
  </sheetData>
  <mergeCells count="76">
    <mergeCell ref="B64:D64"/>
    <mergeCell ref="E64:F64"/>
    <mergeCell ref="B65:D65"/>
    <mergeCell ref="E65:F65"/>
    <mergeCell ref="A73:F73"/>
    <mergeCell ref="B68:D68"/>
    <mergeCell ref="E68:F68"/>
    <mergeCell ref="B69:D69"/>
    <mergeCell ref="E69:F69"/>
    <mergeCell ref="B70:D70"/>
    <mergeCell ref="E70:F70"/>
    <mergeCell ref="A72:F72"/>
    <mergeCell ref="B66:D66"/>
    <mergeCell ref="E66:F66"/>
    <mergeCell ref="B67:D67"/>
    <mergeCell ref="E67:F67"/>
    <mergeCell ref="A38:F38"/>
    <mergeCell ref="B39:F39"/>
    <mergeCell ref="C40:D40"/>
    <mergeCell ref="E40:F40"/>
    <mergeCell ref="A63:F63"/>
    <mergeCell ref="A43:F43"/>
    <mergeCell ref="C41:D41"/>
    <mergeCell ref="E41:F41"/>
    <mergeCell ref="A42:F42"/>
    <mergeCell ref="A49:F49"/>
    <mergeCell ref="A60:F60"/>
    <mergeCell ref="A62:F62"/>
    <mergeCell ref="B37:C37"/>
    <mergeCell ref="D37:F37"/>
    <mergeCell ref="B19:C19"/>
    <mergeCell ref="D19:F19"/>
    <mergeCell ref="B20:C20"/>
    <mergeCell ref="D20:F20"/>
    <mergeCell ref="A21:F21"/>
    <mergeCell ref="A22:F22"/>
    <mergeCell ref="B36:C36"/>
    <mergeCell ref="D36:F36"/>
    <mergeCell ref="B26:F26"/>
    <mergeCell ref="B27:F27"/>
    <mergeCell ref="B28:F28"/>
    <mergeCell ref="B35:F35"/>
    <mergeCell ref="B31:F31"/>
    <mergeCell ref="B32:F32"/>
    <mergeCell ref="B33:F33"/>
    <mergeCell ref="A34:F34"/>
    <mergeCell ref="B16:C16"/>
    <mergeCell ref="D16:F16"/>
    <mergeCell ref="B17:C17"/>
    <mergeCell ref="D17:F17"/>
    <mergeCell ref="B18:C18"/>
    <mergeCell ref="D18:F18"/>
    <mergeCell ref="B23:F23"/>
    <mergeCell ref="B24:F24"/>
    <mergeCell ref="B25:F25"/>
    <mergeCell ref="B30:F30"/>
    <mergeCell ref="B29:F29"/>
    <mergeCell ref="C12:D12"/>
    <mergeCell ref="E12:F12"/>
    <mergeCell ref="A13:F13"/>
    <mergeCell ref="A14:F14"/>
    <mergeCell ref="B15:C15"/>
    <mergeCell ref="D15:F15"/>
    <mergeCell ref="B9:C9"/>
    <mergeCell ref="D9:F9"/>
    <mergeCell ref="C10:D10"/>
    <mergeCell ref="E10:F10"/>
    <mergeCell ref="C11:D11"/>
    <mergeCell ref="E11:F11"/>
    <mergeCell ref="A6:A8"/>
    <mergeCell ref="B6:F8"/>
    <mergeCell ref="B1:F1"/>
    <mergeCell ref="A2:F2"/>
    <mergeCell ref="A3:F3"/>
    <mergeCell ref="B4:F4"/>
    <mergeCell ref="B5:F5"/>
  </mergeCells>
  <printOptions horizontalCentered="1"/>
  <pageMargins left="0.70866141732283472" right="0.70866141732283472" top="0.78740157480314965" bottom="0.78740157480314965" header="0.31496062992125984" footer="0.31496062992125984"/>
  <pageSetup paperSize="9" scale="78" orientation="portrait" r:id="rId1"/>
  <rowBreaks count="1" manualBreakCount="1">
    <brk id="42" max="2"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9C973E-641B-4B9D-AA04-892E3F84E10F}">
  <dimension ref="A1:J72"/>
  <sheetViews>
    <sheetView view="pageBreakPreview" topLeftCell="A37" zoomScaleNormal="100" zoomScaleSheetLayoutView="100" workbookViewId="0">
      <selection activeCell="E43" sqref="E43:F43"/>
    </sheetView>
  </sheetViews>
  <sheetFormatPr defaultRowHeight="15" x14ac:dyDescent="0.25"/>
  <cols>
    <col min="1" max="1" width="17.85546875" customWidth="1"/>
    <col min="2" max="2" width="29" customWidth="1"/>
    <col min="3" max="3" width="16.85546875" customWidth="1"/>
    <col min="4" max="4" width="17.7109375" customWidth="1"/>
    <col min="5" max="5" width="14" customWidth="1"/>
    <col min="6" max="6" width="14.7109375" customWidth="1"/>
  </cols>
  <sheetData>
    <row r="1" spans="1:6" ht="18.75" x14ac:dyDescent="0.25">
      <c r="A1" s="67" t="s">
        <v>68</v>
      </c>
      <c r="B1" s="239" t="s">
        <v>353</v>
      </c>
      <c r="C1" s="240"/>
      <c r="D1" s="240"/>
      <c r="E1" s="240"/>
      <c r="F1" s="241"/>
    </row>
    <row r="2" spans="1:6" ht="15" customHeight="1" x14ac:dyDescent="0.25">
      <c r="A2" s="208" t="s">
        <v>70</v>
      </c>
      <c r="B2" s="209"/>
      <c r="C2" s="209"/>
      <c r="D2" s="209"/>
      <c r="E2" s="209"/>
      <c r="F2" s="210"/>
    </row>
    <row r="3" spans="1:6" ht="15" customHeight="1" x14ac:dyDescent="0.25">
      <c r="A3" s="208" t="s">
        <v>73</v>
      </c>
      <c r="B3" s="209"/>
      <c r="C3" s="209"/>
      <c r="D3" s="209"/>
      <c r="E3" s="209"/>
      <c r="F3" s="210"/>
    </row>
    <row r="4" spans="1:6" x14ac:dyDescent="0.25">
      <c r="A4" s="7" t="s">
        <v>0</v>
      </c>
      <c r="B4" s="176" t="s">
        <v>77</v>
      </c>
      <c r="C4" s="177"/>
      <c r="D4" s="177"/>
      <c r="E4" s="177"/>
      <c r="F4" s="178"/>
    </row>
    <row r="5" spans="1:6" x14ac:dyDescent="0.25">
      <c r="A5" s="5" t="s">
        <v>59</v>
      </c>
      <c r="B5" s="176" t="s">
        <v>78</v>
      </c>
      <c r="C5" s="177"/>
      <c r="D5" s="177"/>
      <c r="E5" s="177"/>
      <c r="F5" s="178"/>
    </row>
    <row r="6" spans="1:6" x14ac:dyDescent="0.25">
      <c r="A6" s="197" t="s">
        <v>1</v>
      </c>
      <c r="B6" s="211" t="s">
        <v>79</v>
      </c>
      <c r="C6" s="212"/>
      <c r="D6" s="212"/>
      <c r="E6" s="212"/>
      <c r="F6" s="213"/>
    </row>
    <row r="7" spans="1:6" x14ac:dyDescent="0.25">
      <c r="A7" s="198"/>
      <c r="B7" s="214"/>
      <c r="C7" s="267"/>
      <c r="D7" s="267"/>
      <c r="E7" s="267"/>
      <c r="F7" s="216"/>
    </row>
    <row r="8" spans="1:6" x14ac:dyDescent="0.25">
      <c r="A8" s="199"/>
      <c r="B8" s="217"/>
      <c r="C8" s="218"/>
      <c r="D8" s="218"/>
      <c r="E8" s="218"/>
      <c r="F8" s="219"/>
    </row>
    <row r="9" spans="1:6" ht="25.5" x14ac:dyDescent="0.25">
      <c r="A9" s="5" t="s">
        <v>2</v>
      </c>
      <c r="B9" s="200" t="s">
        <v>82</v>
      </c>
      <c r="C9" s="202"/>
      <c r="D9" s="200" t="s">
        <v>76</v>
      </c>
      <c r="E9" s="201"/>
      <c r="F9" s="202"/>
    </row>
    <row r="10" spans="1:6" ht="25.5" customHeight="1" x14ac:dyDescent="0.25">
      <c r="A10" s="6" t="s">
        <v>3</v>
      </c>
      <c r="B10" s="5" t="s">
        <v>4</v>
      </c>
      <c r="C10" s="200" t="s">
        <v>5</v>
      </c>
      <c r="D10" s="202"/>
      <c r="E10" s="190" t="s">
        <v>6</v>
      </c>
      <c r="F10" s="192"/>
    </row>
    <row r="11" spans="1:6" x14ac:dyDescent="0.25">
      <c r="A11" s="5" t="s">
        <v>7</v>
      </c>
      <c r="B11" s="48">
        <v>500</v>
      </c>
      <c r="C11" s="225">
        <v>200</v>
      </c>
      <c r="D11" s="226"/>
      <c r="E11" s="225">
        <v>300</v>
      </c>
      <c r="F11" s="226"/>
    </row>
    <row r="12" spans="1:6" x14ac:dyDescent="0.25">
      <c r="A12" s="5" t="s">
        <v>8</v>
      </c>
      <c r="B12" s="48">
        <v>491</v>
      </c>
      <c r="C12" s="225">
        <v>191</v>
      </c>
      <c r="D12" s="226"/>
      <c r="E12" s="225">
        <v>300</v>
      </c>
      <c r="F12" s="226"/>
    </row>
    <row r="13" spans="1:6" x14ac:dyDescent="0.25">
      <c r="A13" s="187"/>
      <c r="B13" s="188"/>
      <c r="C13" s="188"/>
      <c r="D13" s="188"/>
      <c r="E13" s="188"/>
      <c r="F13" s="189"/>
    </row>
    <row r="14" spans="1:6" ht="15.75" x14ac:dyDescent="0.25">
      <c r="A14" s="203" t="s">
        <v>9</v>
      </c>
      <c r="B14" s="204"/>
      <c r="C14" s="204"/>
      <c r="D14" s="204"/>
      <c r="E14" s="204"/>
      <c r="F14" s="205"/>
    </row>
    <row r="15" spans="1:6" x14ac:dyDescent="0.25">
      <c r="A15" s="2"/>
      <c r="B15" s="190" t="s">
        <v>10</v>
      </c>
      <c r="C15" s="192"/>
      <c r="D15" s="190" t="s">
        <v>11</v>
      </c>
      <c r="E15" s="191"/>
      <c r="F15" s="192"/>
    </row>
    <row r="16" spans="1:6" x14ac:dyDescent="0.25">
      <c r="A16" s="5" t="s">
        <v>12</v>
      </c>
      <c r="B16" s="195" t="s">
        <v>355</v>
      </c>
      <c r="C16" s="196"/>
      <c r="D16" s="195" t="s">
        <v>354</v>
      </c>
      <c r="E16" s="207"/>
      <c r="F16" s="196"/>
    </row>
    <row r="17" spans="1:9" x14ac:dyDescent="0.25">
      <c r="A17" s="5" t="s">
        <v>68</v>
      </c>
      <c r="B17" s="195" t="s">
        <v>353</v>
      </c>
      <c r="C17" s="196"/>
      <c r="D17" s="195" t="s">
        <v>353</v>
      </c>
      <c r="E17" s="207"/>
      <c r="F17" s="196"/>
    </row>
    <row r="18" spans="1:9" x14ac:dyDescent="0.25">
      <c r="A18" s="5" t="s">
        <v>13</v>
      </c>
      <c r="B18" s="195" t="s">
        <v>352</v>
      </c>
      <c r="C18" s="196"/>
      <c r="D18" s="195" t="s">
        <v>352</v>
      </c>
      <c r="E18" s="207"/>
      <c r="F18" s="196"/>
    </row>
    <row r="19" spans="1:9" x14ac:dyDescent="0.25">
      <c r="A19" s="5" t="s">
        <v>14</v>
      </c>
      <c r="B19" s="195" t="s">
        <v>351</v>
      </c>
      <c r="C19" s="196"/>
      <c r="D19" s="181">
        <v>224491846</v>
      </c>
      <c r="E19" s="207"/>
      <c r="F19" s="196"/>
    </row>
    <row r="20" spans="1:9" x14ac:dyDescent="0.25">
      <c r="A20" s="5" t="s">
        <v>15</v>
      </c>
      <c r="B20" s="206" t="s">
        <v>350</v>
      </c>
      <c r="C20" s="196"/>
      <c r="D20" s="206" t="s">
        <v>349</v>
      </c>
      <c r="E20" s="207"/>
      <c r="F20" s="196"/>
    </row>
    <row r="21" spans="1:9" x14ac:dyDescent="0.25">
      <c r="A21" s="187"/>
      <c r="B21" s="188"/>
      <c r="C21" s="188"/>
      <c r="D21" s="188"/>
      <c r="E21" s="188"/>
      <c r="F21" s="189"/>
    </row>
    <row r="22" spans="1:9" ht="15" customHeight="1" x14ac:dyDescent="0.25">
      <c r="A22" s="203" t="s">
        <v>16</v>
      </c>
      <c r="B22" s="204"/>
      <c r="C22" s="204"/>
      <c r="D22" s="204"/>
      <c r="E22" s="204"/>
      <c r="F22" s="205"/>
    </row>
    <row r="23" spans="1:9" ht="29.25" customHeight="1" x14ac:dyDescent="0.25">
      <c r="A23" s="5" t="s">
        <v>64</v>
      </c>
      <c r="B23" s="200" t="s">
        <v>67</v>
      </c>
      <c r="C23" s="201"/>
      <c r="D23" s="201"/>
      <c r="E23" s="201"/>
      <c r="F23" s="202"/>
    </row>
    <row r="24" spans="1:9" ht="208.5" customHeight="1" x14ac:dyDescent="0.25">
      <c r="A24" s="9" t="s">
        <v>80</v>
      </c>
      <c r="B24" s="176" t="s">
        <v>244</v>
      </c>
      <c r="C24" s="177"/>
      <c r="D24" s="177"/>
      <c r="E24" s="177"/>
      <c r="F24" s="178"/>
    </row>
    <row r="25" spans="1:9" ht="229.5" x14ac:dyDescent="0.25">
      <c r="A25" s="9" t="s">
        <v>81</v>
      </c>
      <c r="B25" s="176" t="s">
        <v>517</v>
      </c>
      <c r="C25" s="177"/>
      <c r="D25" s="177"/>
      <c r="E25" s="177"/>
      <c r="F25" s="178"/>
    </row>
    <row r="26" spans="1:9" ht="25.5" x14ac:dyDescent="0.25">
      <c r="A26" s="30" t="s">
        <v>65</v>
      </c>
      <c r="B26" s="248" t="s">
        <v>66</v>
      </c>
      <c r="C26" s="250"/>
      <c r="D26" s="250"/>
      <c r="E26" s="250"/>
      <c r="F26" s="249"/>
      <c r="I26" s="68"/>
    </row>
    <row r="27" spans="1:9" ht="114.75" x14ac:dyDescent="0.25">
      <c r="A27" s="76" t="s">
        <v>348</v>
      </c>
      <c r="B27" s="292" t="s">
        <v>347</v>
      </c>
      <c r="C27" s="293"/>
      <c r="D27" s="293"/>
      <c r="E27" s="293"/>
      <c r="F27" s="294"/>
    </row>
    <row r="28" spans="1:9" ht="54.75" customHeight="1" x14ac:dyDescent="0.25">
      <c r="A28" s="76" t="s">
        <v>195</v>
      </c>
      <c r="B28" s="292" t="s">
        <v>346</v>
      </c>
      <c r="C28" s="293"/>
      <c r="D28" s="293"/>
      <c r="E28" s="293"/>
      <c r="F28" s="294"/>
    </row>
    <row r="29" spans="1:9" ht="63.75" x14ac:dyDescent="0.25">
      <c r="A29" s="76" t="s">
        <v>194</v>
      </c>
      <c r="B29" s="292" t="s">
        <v>345</v>
      </c>
      <c r="C29" s="293"/>
      <c r="D29" s="293"/>
      <c r="E29" s="293"/>
      <c r="F29" s="294"/>
    </row>
    <row r="30" spans="1:9" ht="63.75" x14ac:dyDescent="0.25">
      <c r="A30" s="76" t="s">
        <v>193</v>
      </c>
      <c r="B30" s="292" t="s">
        <v>344</v>
      </c>
      <c r="C30" s="293"/>
      <c r="D30" s="293"/>
      <c r="E30" s="293"/>
      <c r="F30" s="294"/>
    </row>
    <row r="31" spans="1:9" ht="51" x14ac:dyDescent="0.25">
      <c r="A31" s="77" t="s">
        <v>192</v>
      </c>
      <c r="B31" s="293" t="s">
        <v>343</v>
      </c>
      <c r="C31" s="293"/>
      <c r="D31" s="293"/>
      <c r="E31" s="293"/>
      <c r="F31" s="294"/>
    </row>
    <row r="32" spans="1:9" ht="89.25" x14ac:dyDescent="0.25">
      <c r="A32" s="76" t="s">
        <v>342</v>
      </c>
      <c r="B32" s="293" t="s">
        <v>341</v>
      </c>
      <c r="C32" s="293"/>
      <c r="D32" s="293"/>
      <c r="E32" s="293"/>
      <c r="F32" s="294"/>
    </row>
    <row r="33" spans="1:10" ht="89.25" x14ac:dyDescent="0.25">
      <c r="A33" s="76" t="s">
        <v>340</v>
      </c>
      <c r="B33" s="293" t="s">
        <v>339</v>
      </c>
      <c r="C33" s="293"/>
      <c r="D33" s="293"/>
      <c r="E33" s="293"/>
      <c r="F33" s="294"/>
    </row>
    <row r="34" spans="1:10" ht="63.75" x14ac:dyDescent="0.25">
      <c r="A34" s="75" t="s">
        <v>338</v>
      </c>
      <c r="B34" s="293" t="s">
        <v>337</v>
      </c>
      <c r="C34" s="293"/>
      <c r="D34" s="293"/>
      <c r="E34" s="293"/>
      <c r="F34" s="294"/>
    </row>
    <row r="35" spans="1:10" x14ac:dyDescent="0.25">
      <c r="A35" s="187"/>
      <c r="B35" s="188"/>
      <c r="C35" s="188"/>
      <c r="D35" s="188"/>
      <c r="E35" s="188"/>
      <c r="F35" s="189"/>
    </row>
    <row r="36" spans="1:10" ht="33.75" customHeight="1" x14ac:dyDescent="0.25">
      <c r="A36" s="30" t="s">
        <v>17</v>
      </c>
      <c r="B36" s="251" t="s">
        <v>74</v>
      </c>
      <c r="C36" s="261"/>
      <c r="D36" s="261"/>
      <c r="E36" s="261"/>
      <c r="F36" s="252"/>
    </row>
    <row r="37" spans="1:10" ht="45" customHeight="1" x14ac:dyDescent="0.25">
      <c r="A37" s="5" t="s">
        <v>62</v>
      </c>
      <c r="B37" s="190" t="s">
        <v>18</v>
      </c>
      <c r="C37" s="192"/>
      <c r="D37" s="190" t="s">
        <v>75</v>
      </c>
      <c r="E37" s="191"/>
      <c r="F37" s="192"/>
      <c r="J37" s="8"/>
    </row>
    <row r="38" spans="1:10" ht="105.75" customHeight="1" x14ac:dyDescent="0.25">
      <c r="A38" s="10" t="s">
        <v>56</v>
      </c>
      <c r="B38" s="327" t="s">
        <v>336</v>
      </c>
      <c r="C38" s="329"/>
      <c r="D38" s="176" t="s">
        <v>335</v>
      </c>
      <c r="E38" s="177"/>
      <c r="F38" s="178"/>
    </row>
    <row r="39" spans="1:10" ht="21.75" customHeight="1" x14ac:dyDescent="0.25">
      <c r="A39" s="10"/>
      <c r="B39" s="327"/>
      <c r="C39" s="329"/>
      <c r="D39" s="176"/>
      <c r="E39" s="177"/>
      <c r="F39" s="178"/>
    </row>
    <row r="40" spans="1:10" x14ac:dyDescent="0.25">
      <c r="A40" s="187"/>
      <c r="B40" s="188"/>
      <c r="C40" s="188"/>
      <c r="D40" s="188"/>
      <c r="E40" s="188"/>
      <c r="F40" s="189"/>
    </row>
    <row r="41" spans="1:10" ht="46.5" customHeight="1" x14ac:dyDescent="0.25">
      <c r="A41" s="5" t="s">
        <v>19</v>
      </c>
      <c r="B41" s="190" t="s">
        <v>20</v>
      </c>
      <c r="C41" s="191"/>
      <c r="D41" s="191"/>
      <c r="E41" s="191"/>
      <c r="F41" s="192"/>
    </row>
    <row r="42" spans="1:10" ht="33.75" customHeight="1" x14ac:dyDescent="0.25">
      <c r="A42" s="2"/>
      <c r="B42" s="10" t="s">
        <v>21</v>
      </c>
      <c r="C42" s="190" t="s">
        <v>22</v>
      </c>
      <c r="D42" s="192"/>
      <c r="E42" s="190" t="s">
        <v>23</v>
      </c>
      <c r="F42" s="192"/>
    </row>
    <row r="43" spans="1:10" ht="81" x14ac:dyDescent="0.25">
      <c r="A43" s="39" t="s">
        <v>142</v>
      </c>
      <c r="B43" s="9">
        <v>2022</v>
      </c>
      <c r="C43" s="195">
        <v>390</v>
      </c>
      <c r="D43" s="196"/>
      <c r="E43" s="222" t="s">
        <v>625</v>
      </c>
      <c r="F43" s="223"/>
    </row>
    <row r="44" spans="1:10" x14ac:dyDescent="0.25">
      <c r="A44" s="187"/>
      <c r="B44" s="188"/>
      <c r="C44" s="188"/>
      <c r="D44" s="188"/>
      <c r="E44" s="188"/>
      <c r="F44" s="189"/>
    </row>
    <row r="45" spans="1:10" ht="15" customHeight="1" x14ac:dyDescent="0.25">
      <c r="A45" s="184" t="s">
        <v>72</v>
      </c>
      <c r="B45" s="185"/>
      <c r="C45" s="185"/>
      <c r="D45" s="185"/>
      <c r="E45" s="185"/>
      <c r="F45" s="186"/>
    </row>
    <row r="46" spans="1:10" ht="38.25" x14ac:dyDescent="0.25">
      <c r="A46" s="3"/>
      <c r="B46" s="3"/>
      <c r="C46" s="10" t="s">
        <v>24</v>
      </c>
      <c r="D46" s="10" t="s">
        <v>25</v>
      </c>
      <c r="E46" s="21" t="s">
        <v>61</v>
      </c>
      <c r="F46" s="18" t="s">
        <v>63</v>
      </c>
    </row>
    <row r="47" spans="1:10" ht="31.5" x14ac:dyDescent="0.25">
      <c r="A47" s="14" t="s">
        <v>56</v>
      </c>
      <c r="B47" s="6" t="s">
        <v>26</v>
      </c>
      <c r="C47" s="16">
        <f>SUM(C48:C50)</f>
        <v>300</v>
      </c>
      <c r="D47" s="16">
        <f>SUM(D48:D50)</f>
        <v>300</v>
      </c>
      <c r="E47" s="16">
        <f>D47-C47</f>
        <v>0</v>
      </c>
      <c r="F47" s="22">
        <f>E47/C$63</f>
        <v>0</v>
      </c>
    </row>
    <row r="48" spans="1:10" ht="25.5" x14ac:dyDescent="0.25">
      <c r="A48" s="11" t="s">
        <v>30</v>
      </c>
      <c r="B48" s="69" t="s">
        <v>27</v>
      </c>
      <c r="C48" s="15">
        <v>300</v>
      </c>
      <c r="D48" s="15">
        <v>300</v>
      </c>
      <c r="E48" s="16">
        <f>D48-C48</f>
        <v>0</v>
      </c>
      <c r="F48" s="22">
        <f>E48/C$63</f>
        <v>0</v>
      </c>
    </row>
    <row r="49" spans="1:6" ht="25.5" x14ac:dyDescent="0.25">
      <c r="A49" s="11" t="s">
        <v>31</v>
      </c>
      <c r="B49" s="69" t="s">
        <v>28</v>
      </c>
      <c r="C49" s="15">
        <v>0</v>
      </c>
      <c r="D49" s="15">
        <v>0</v>
      </c>
      <c r="E49" s="16">
        <f>D49-C49</f>
        <v>0</v>
      </c>
      <c r="F49" s="22">
        <f>E49/C$63</f>
        <v>0</v>
      </c>
    </row>
    <row r="50" spans="1:6" x14ac:dyDescent="0.25">
      <c r="A50" s="11" t="s">
        <v>32</v>
      </c>
      <c r="B50" s="69" t="s">
        <v>29</v>
      </c>
      <c r="C50" s="15">
        <v>0</v>
      </c>
      <c r="D50" s="15">
        <v>0</v>
      </c>
      <c r="E50" s="16">
        <f>D50-C50</f>
        <v>0</v>
      </c>
      <c r="F50" s="22">
        <f>E50/C$63</f>
        <v>0</v>
      </c>
    </row>
    <row r="51" spans="1:6" x14ac:dyDescent="0.25">
      <c r="A51" s="187"/>
      <c r="B51" s="188"/>
      <c r="C51" s="188"/>
      <c r="D51" s="188"/>
      <c r="E51" s="188"/>
      <c r="F51" s="189"/>
    </row>
    <row r="52" spans="1:6" ht="31.5" x14ac:dyDescent="0.25">
      <c r="A52" s="14" t="s">
        <v>36</v>
      </c>
      <c r="B52" s="6" t="s">
        <v>37</v>
      </c>
      <c r="C52" s="16">
        <f>SUM(C54:C61)</f>
        <v>200</v>
      </c>
      <c r="D52" s="16">
        <f>SUM(D54:D61)</f>
        <v>191</v>
      </c>
      <c r="E52" s="16">
        <f>D52-C52</f>
        <v>-9</v>
      </c>
      <c r="F52" s="22">
        <f>E52/C$63</f>
        <v>-1.7999999999999999E-2</v>
      </c>
    </row>
    <row r="53" spans="1:6" ht="15.75" x14ac:dyDescent="0.25">
      <c r="A53" s="12"/>
      <c r="B53" s="24" t="s">
        <v>38</v>
      </c>
      <c r="C53" s="25"/>
      <c r="D53" s="25"/>
      <c r="E53" s="25"/>
      <c r="F53" s="26"/>
    </row>
    <row r="54" spans="1:6" x14ac:dyDescent="0.25">
      <c r="A54" s="11" t="s">
        <v>39</v>
      </c>
      <c r="B54" s="69" t="s">
        <v>33</v>
      </c>
      <c r="C54" s="15">
        <v>150</v>
      </c>
      <c r="D54" s="27">
        <v>143</v>
      </c>
      <c r="E54" s="16">
        <f>SUM(D54-C54)</f>
        <v>-7</v>
      </c>
      <c r="F54" s="22">
        <f>E54/C$63</f>
        <v>-1.4E-2</v>
      </c>
    </row>
    <row r="55" spans="1:6" ht="102" x14ac:dyDescent="0.25">
      <c r="A55" s="11" t="s">
        <v>40</v>
      </c>
      <c r="B55" s="69" t="s">
        <v>34</v>
      </c>
      <c r="C55" s="15">
        <v>0</v>
      </c>
      <c r="D55" s="15">
        <v>0</v>
      </c>
      <c r="E55" s="16">
        <f>SUM(D55-C55)</f>
        <v>0</v>
      </c>
      <c r="F55" s="22">
        <f>E55/C$63</f>
        <v>0</v>
      </c>
    </row>
    <row r="56" spans="1:6" ht="63.75" x14ac:dyDescent="0.25">
      <c r="A56" s="11" t="s">
        <v>41</v>
      </c>
      <c r="B56" s="69" t="s">
        <v>35</v>
      </c>
      <c r="C56" s="15">
        <v>50</v>
      </c>
      <c r="D56" s="15">
        <v>48</v>
      </c>
      <c r="E56" s="16">
        <f>SUM(D56-C56)</f>
        <v>-2</v>
      </c>
      <c r="F56" s="22">
        <f>E56/C$63</f>
        <v>-4.0000000000000001E-3</v>
      </c>
    </row>
    <row r="57" spans="1:6" ht="15.75" x14ac:dyDescent="0.25">
      <c r="A57" s="2"/>
      <c r="B57" s="24" t="s">
        <v>42</v>
      </c>
      <c r="C57" s="25"/>
      <c r="D57" s="25"/>
      <c r="E57" s="25"/>
      <c r="F57" s="26"/>
    </row>
    <row r="58" spans="1:6" ht="25.5" x14ac:dyDescent="0.25">
      <c r="A58" s="11" t="s">
        <v>47</v>
      </c>
      <c r="B58" s="69" t="s">
        <v>43</v>
      </c>
      <c r="C58" s="15">
        <v>0</v>
      </c>
      <c r="D58" s="15">
        <v>0</v>
      </c>
      <c r="E58" s="16">
        <f>SUM(D58-C58)</f>
        <v>0</v>
      </c>
      <c r="F58" s="22">
        <f>E58/C$63</f>
        <v>0</v>
      </c>
    </row>
    <row r="59" spans="1:6" x14ac:dyDescent="0.25">
      <c r="A59" s="11" t="s">
        <v>48</v>
      </c>
      <c r="B59" s="69" t="s">
        <v>44</v>
      </c>
      <c r="C59" s="15">
        <v>0</v>
      </c>
      <c r="D59" s="15">
        <v>0</v>
      </c>
      <c r="E59" s="16">
        <f>SUM(D59-C59)</f>
        <v>0</v>
      </c>
      <c r="F59" s="22">
        <f>E59/C$63</f>
        <v>0</v>
      </c>
    </row>
    <row r="60" spans="1:6" x14ac:dyDescent="0.25">
      <c r="A60" s="11" t="s">
        <v>49</v>
      </c>
      <c r="B60" s="69" t="s">
        <v>45</v>
      </c>
      <c r="C60" s="15">
        <v>0</v>
      </c>
      <c r="D60" s="15">
        <v>0</v>
      </c>
      <c r="E60" s="16">
        <f>SUM(D60-C60)</f>
        <v>0</v>
      </c>
      <c r="F60" s="22">
        <f>E60/C$63</f>
        <v>0</v>
      </c>
    </row>
    <row r="61" spans="1:6" x14ac:dyDescent="0.25">
      <c r="A61" s="11" t="s">
        <v>50</v>
      </c>
      <c r="B61" s="69" t="s">
        <v>46</v>
      </c>
      <c r="C61" s="15">
        <v>0</v>
      </c>
      <c r="D61" s="15">
        <v>0</v>
      </c>
      <c r="E61" s="16">
        <f>SUM(D61-C61)</f>
        <v>0</v>
      </c>
      <c r="F61" s="22">
        <f>E61/C$63</f>
        <v>0</v>
      </c>
    </row>
    <row r="62" spans="1:6" x14ac:dyDescent="0.25">
      <c r="A62" s="187"/>
      <c r="B62" s="188"/>
      <c r="C62" s="188"/>
      <c r="D62" s="188"/>
      <c r="E62" s="188"/>
      <c r="F62" s="189"/>
    </row>
    <row r="63" spans="1:6" ht="31.5" x14ac:dyDescent="0.25">
      <c r="A63" s="14" t="s">
        <v>51</v>
      </c>
      <c r="B63" s="6" t="s">
        <v>52</v>
      </c>
      <c r="C63" s="15">
        <v>500</v>
      </c>
      <c r="D63" s="16">
        <f>SUM(D52,D47,)</f>
        <v>491</v>
      </c>
      <c r="E63" s="16">
        <f>D63-C63</f>
        <v>-9</v>
      </c>
      <c r="F63" s="22">
        <f>E63/C$63</f>
        <v>-1.7999999999999999E-2</v>
      </c>
    </row>
    <row r="64" spans="1:6" x14ac:dyDescent="0.25">
      <c r="A64" s="187"/>
      <c r="B64" s="188"/>
      <c r="C64" s="188"/>
      <c r="D64" s="188"/>
      <c r="E64" s="188"/>
      <c r="F64" s="189"/>
    </row>
    <row r="65" spans="1:6" ht="15" customHeight="1" x14ac:dyDescent="0.25">
      <c r="A65" s="184" t="s">
        <v>53</v>
      </c>
      <c r="B65" s="185"/>
      <c r="C65" s="185"/>
      <c r="D65" s="185"/>
      <c r="E65" s="185"/>
      <c r="F65" s="186"/>
    </row>
    <row r="66" spans="1:6" ht="25.5" x14ac:dyDescent="0.25">
      <c r="A66" s="10" t="s">
        <v>58</v>
      </c>
      <c r="B66" s="190" t="s">
        <v>54</v>
      </c>
      <c r="C66" s="191"/>
      <c r="D66" s="192"/>
      <c r="E66" s="190" t="s">
        <v>55</v>
      </c>
      <c r="F66" s="192"/>
    </row>
    <row r="67" spans="1:6" ht="30" customHeight="1" x14ac:dyDescent="0.25">
      <c r="A67" s="12" t="s">
        <v>30</v>
      </c>
      <c r="B67" s="292" t="s">
        <v>334</v>
      </c>
      <c r="C67" s="293"/>
      <c r="D67" s="294"/>
      <c r="E67" s="181">
        <v>300</v>
      </c>
      <c r="F67" s="183"/>
    </row>
    <row r="68" spans="1:6" ht="84" customHeight="1" x14ac:dyDescent="0.25">
      <c r="A68" s="12" t="s">
        <v>39</v>
      </c>
      <c r="B68" s="292" t="s">
        <v>333</v>
      </c>
      <c r="C68" s="293"/>
      <c r="D68" s="294"/>
      <c r="E68" s="181">
        <v>143</v>
      </c>
      <c r="F68" s="183"/>
    </row>
    <row r="69" spans="1:6" ht="47.25" customHeight="1" x14ac:dyDescent="0.25">
      <c r="A69" s="12" t="s">
        <v>41</v>
      </c>
      <c r="B69" s="292" t="s">
        <v>332</v>
      </c>
      <c r="C69" s="293"/>
      <c r="D69" s="294"/>
      <c r="E69" s="181">
        <v>48</v>
      </c>
      <c r="F69" s="183"/>
    </row>
    <row r="70" spans="1:6" x14ac:dyDescent="0.25">
      <c r="A70" s="20"/>
      <c r="B70" s="20"/>
      <c r="C70" s="20"/>
      <c r="D70" s="20"/>
      <c r="E70" s="20"/>
      <c r="F70" s="20"/>
    </row>
    <row r="71" spans="1:6" x14ac:dyDescent="0.25">
      <c r="A71" s="266" t="s">
        <v>69</v>
      </c>
      <c r="B71" s="266"/>
      <c r="C71" s="266"/>
      <c r="D71" s="266"/>
      <c r="E71" s="266"/>
      <c r="F71" s="266"/>
    </row>
    <row r="72" spans="1:6" x14ac:dyDescent="0.25">
      <c r="A72" s="266" t="s">
        <v>60</v>
      </c>
      <c r="B72" s="266"/>
      <c r="C72" s="266"/>
      <c r="D72" s="266"/>
      <c r="E72" s="266"/>
      <c r="F72" s="266"/>
    </row>
  </sheetData>
  <mergeCells count="73">
    <mergeCell ref="B69:D69"/>
    <mergeCell ref="E69:F69"/>
    <mergeCell ref="A72:F72"/>
    <mergeCell ref="A71:F71"/>
    <mergeCell ref="B66:D66"/>
    <mergeCell ref="E66:F66"/>
    <mergeCell ref="B67:D67"/>
    <mergeCell ref="E67:F67"/>
    <mergeCell ref="B68:D68"/>
    <mergeCell ref="E68:F68"/>
    <mergeCell ref="A65:F65"/>
    <mergeCell ref="A45:F45"/>
    <mergeCell ref="C43:D43"/>
    <mergeCell ref="E43:F43"/>
    <mergeCell ref="A44:F44"/>
    <mergeCell ref="A51:F51"/>
    <mergeCell ref="A62:F62"/>
    <mergeCell ref="A64:F64"/>
    <mergeCell ref="A40:F40"/>
    <mergeCell ref="B41:F41"/>
    <mergeCell ref="C42:D42"/>
    <mergeCell ref="E42:F42"/>
    <mergeCell ref="B39:C39"/>
    <mergeCell ref="D39:F39"/>
    <mergeCell ref="B38:C38"/>
    <mergeCell ref="D38:F38"/>
    <mergeCell ref="A22:F22"/>
    <mergeCell ref="B23:F23"/>
    <mergeCell ref="B24:F24"/>
    <mergeCell ref="B25:F25"/>
    <mergeCell ref="B30:F30"/>
    <mergeCell ref="B29:F29"/>
    <mergeCell ref="B37:C37"/>
    <mergeCell ref="D37:F37"/>
    <mergeCell ref="B26:F26"/>
    <mergeCell ref="B27:F27"/>
    <mergeCell ref="B28:F28"/>
    <mergeCell ref="B36:F36"/>
    <mergeCell ref="B32:F32"/>
    <mergeCell ref="B33:F33"/>
    <mergeCell ref="B34:F34"/>
    <mergeCell ref="A35:F35"/>
    <mergeCell ref="B31:F31"/>
    <mergeCell ref="B16:C16"/>
    <mergeCell ref="D16:F16"/>
    <mergeCell ref="B17:C17"/>
    <mergeCell ref="D17:F17"/>
    <mergeCell ref="B18:C18"/>
    <mergeCell ref="D18:F18"/>
    <mergeCell ref="B19:C19"/>
    <mergeCell ref="D19:F19"/>
    <mergeCell ref="B20:C20"/>
    <mergeCell ref="D20:F20"/>
    <mergeCell ref="A21:F21"/>
    <mergeCell ref="D15:F15"/>
    <mergeCell ref="B9:C9"/>
    <mergeCell ref="D9:F9"/>
    <mergeCell ref="C10:D10"/>
    <mergeCell ref="E10:F10"/>
    <mergeCell ref="C11:D11"/>
    <mergeCell ref="E11:F11"/>
    <mergeCell ref="C12:D12"/>
    <mergeCell ref="E12:F12"/>
    <mergeCell ref="A13:F13"/>
    <mergeCell ref="A14:F14"/>
    <mergeCell ref="B15:C15"/>
    <mergeCell ref="A6:A8"/>
    <mergeCell ref="B6:F8"/>
    <mergeCell ref="B1:F1"/>
    <mergeCell ref="A2:F2"/>
    <mergeCell ref="A3:F3"/>
    <mergeCell ref="B4:F4"/>
    <mergeCell ref="B5:F5"/>
  </mergeCells>
  <hyperlinks>
    <hyperlink ref="B20" r:id="rId1" xr:uid="{BCD757EA-CC54-4050-8B74-5802A6AB3D0E}"/>
    <hyperlink ref="D20" r:id="rId2" xr:uid="{0C8CF943-53E9-47E6-9290-CB1FA63F6A79}"/>
  </hyperlinks>
  <printOptions horizontalCentered="1"/>
  <pageMargins left="0.70866141732283472" right="0.70866141732283472" top="0.78740157480314965" bottom="0.78740157480314965" header="0.31496062992125984" footer="0.31496062992125984"/>
  <pageSetup paperSize="9" scale="78" orientation="portrait" r:id="rId3"/>
  <rowBreaks count="1" manualBreakCount="1">
    <brk id="44" max="2"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681A23-3A75-466B-A6F2-34B1105ED07B}">
  <dimension ref="A1:J72"/>
  <sheetViews>
    <sheetView view="pageBreakPreview" topLeftCell="A34" zoomScaleNormal="100" zoomScaleSheetLayoutView="100" workbookViewId="0">
      <selection activeCell="K33" sqref="K33"/>
    </sheetView>
  </sheetViews>
  <sheetFormatPr defaultRowHeight="15" x14ac:dyDescent="0.25"/>
  <cols>
    <col min="1" max="1" width="17.85546875" customWidth="1"/>
    <col min="2" max="2" width="29" customWidth="1"/>
    <col min="3" max="3" width="16.85546875" customWidth="1"/>
    <col min="4" max="4" width="17.7109375" customWidth="1"/>
    <col min="5" max="5" width="14" customWidth="1"/>
    <col min="6" max="6" width="14.7109375" customWidth="1"/>
  </cols>
  <sheetData>
    <row r="1" spans="1:6" ht="18.75" x14ac:dyDescent="0.25">
      <c r="A1" s="160" t="s">
        <v>68</v>
      </c>
      <c r="B1" s="239" t="s">
        <v>564</v>
      </c>
      <c r="C1" s="240"/>
      <c r="D1" s="240"/>
      <c r="E1" s="240"/>
      <c r="F1" s="241"/>
    </row>
    <row r="2" spans="1:6" ht="15" customHeight="1" x14ac:dyDescent="0.25">
      <c r="A2" s="208" t="s">
        <v>70</v>
      </c>
      <c r="B2" s="209"/>
      <c r="C2" s="209"/>
      <c r="D2" s="209"/>
      <c r="E2" s="209"/>
      <c r="F2" s="210"/>
    </row>
    <row r="3" spans="1:6" ht="15" customHeight="1" x14ac:dyDescent="0.25">
      <c r="A3" s="208" t="s">
        <v>73</v>
      </c>
      <c r="B3" s="209"/>
      <c r="C3" s="209"/>
      <c r="D3" s="209"/>
      <c r="E3" s="209"/>
      <c r="F3" s="210"/>
    </row>
    <row r="4" spans="1:6" x14ac:dyDescent="0.25">
      <c r="A4" s="7" t="s">
        <v>0</v>
      </c>
      <c r="B4" s="176" t="s">
        <v>77</v>
      </c>
      <c r="C4" s="177"/>
      <c r="D4" s="177"/>
      <c r="E4" s="177"/>
      <c r="F4" s="178"/>
    </row>
    <row r="5" spans="1:6" x14ac:dyDescent="0.25">
      <c r="A5" s="5" t="s">
        <v>59</v>
      </c>
      <c r="B5" s="176" t="s">
        <v>78</v>
      </c>
      <c r="C5" s="177"/>
      <c r="D5" s="177"/>
      <c r="E5" s="177"/>
      <c r="F5" s="178"/>
    </row>
    <row r="6" spans="1:6" x14ac:dyDescent="0.25">
      <c r="A6" s="197" t="s">
        <v>1</v>
      </c>
      <c r="B6" s="211" t="s">
        <v>79</v>
      </c>
      <c r="C6" s="212"/>
      <c r="D6" s="212"/>
      <c r="E6" s="212"/>
      <c r="F6" s="213"/>
    </row>
    <row r="7" spans="1:6" x14ac:dyDescent="0.25">
      <c r="A7" s="198"/>
      <c r="B7" s="214"/>
      <c r="C7" s="267"/>
      <c r="D7" s="267"/>
      <c r="E7" s="267"/>
      <c r="F7" s="216"/>
    </row>
    <row r="8" spans="1:6" x14ac:dyDescent="0.25">
      <c r="A8" s="199"/>
      <c r="B8" s="217"/>
      <c r="C8" s="218"/>
      <c r="D8" s="218"/>
      <c r="E8" s="218"/>
      <c r="F8" s="219"/>
    </row>
    <row r="9" spans="1:6" ht="25.5" x14ac:dyDescent="0.25">
      <c r="A9" s="5" t="s">
        <v>2</v>
      </c>
      <c r="B9" s="200" t="s">
        <v>82</v>
      </c>
      <c r="C9" s="202"/>
      <c r="D9" s="200" t="s">
        <v>76</v>
      </c>
      <c r="E9" s="201"/>
      <c r="F9" s="202"/>
    </row>
    <row r="10" spans="1:6" ht="25.5" customHeight="1" x14ac:dyDescent="0.25">
      <c r="A10" s="6" t="s">
        <v>3</v>
      </c>
      <c r="B10" s="30" t="s">
        <v>4</v>
      </c>
      <c r="C10" s="248" t="s">
        <v>5</v>
      </c>
      <c r="D10" s="249"/>
      <c r="E10" s="251" t="s">
        <v>6</v>
      </c>
      <c r="F10" s="252"/>
    </row>
    <row r="11" spans="1:6" x14ac:dyDescent="0.25">
      <c r="A11" s="5" t="s">
        <v>7</v>
      </c>
      <c r="B11" s="41">
        <v>500</v>
      </c>
      <c r="C11" s="253">
        <v>420</v>
      </c>
      <c r="D11" s="254"/>
      <c r="E11" s="253">
        <v>80</v>
      </c>
      <c r="F11" s="254"/>
    </row>
    <row r="12" spans="1:6" x14ac:dyDescent="0.25">
      <c r="A12" s="5" t="s">
        <v>8</v>
      </c>
      <c r="B12" s="41">
        <v>500</v>
      </c>
      <c r="C12" s="253">
        <v>420</v>
      </c>
      <c r="D12" s="254"/>
      <c r="E12" s="253">
        <v>80</v>
      </c>
      <c r="F12" s="254"/>
    </row>
    <row r="13" spans="1:6" x14ac:dyDescent="0.25">
      <c r="A13" s="187"/>
      <c r="B13" s="188"/>
      <c r="C13" s="188"/>
      <c r="D13" s="188"/>
      <c r="E13" s="188"/>
      <c r="F13" s="189"/>
    </row>
    <row r="14" spans="1:6" ht="15.75" x14ac:dyDescent="0.25">
      <c r="A14" s="203" t="s">
        <v>9</v>
      </c>
      <c r="B14" s="204"/>
      <c r="C14" s="204"/>
      <c r="D14" s="204"/>
      <c r="E14" s="204"/>
      <c r="F14" s="205"/>
    </row>
    <row r="15" spans="1:6" x14ac:dyDescent="0.25">
      <c r="A15" s="2"/>
      <c r="B15" s="190" t="s">
        <v>10</v>
      </c>
      <c r="C15" s="192"/>
      <c r="D15" s="190" t="s">
        <v>11</v>
      </c>
      <c r="E15" s="191"/>
      <c r="F15" s="192"/>
    </row>
    <row r="16" spans="1:6" x14ac:dyDescent="0.25">
      <c r="A16" s="5" t="s">
        <v>12</v>
      </c>
      <c r="B16" s="262" t="s">
        <v>566</v>
      </c>
      <c r="C16" s="263"/>
      <c r="D16" s="262" t="s">
        <v>565</v>
      </c>
      <c r="E16" s="264"/>
      <c r="F16" s="263"/>
    </row>
    <row r="17" spans="1:9" x14ac:dyDescent="0.25">
      <c r="A17" s="5" t="s">
        <v>68</v>
      </c>
      <c r="B17" s="262" t="s">
        <v>564</v>
      </c>
      <c r="C17" s="263"/>
      <c r="D17" s="262" t="s">
        <v>564</v>
      </c>
      <c r="E17" s="264"/>
      <c r="F17" s="263"/>
    </row>
    <row r="18" spans="1:9" x14ac:dyDescent="0.25">
      <c r="A18" s="5" t="s">
        <v>13</v>
      </c>
      <c r="B18" s="262" t="s">
        <v>563</v>
      </c>
      <c r="C18" s="263"/>
      <c r="D18" s="262" t="s">
        <v>563</v>
      </c>
      <c r="E18" s="264"/>
      <c r="F18" s="263"/>
    </row>
    <row r="19" spans="1:9" x14ac:dyDescent="0.25">
      <c r="A19" s="5" t="s">
        <v>14</v>
      </c>
      <c r="B19" s="269">
        <v>585631092</v>
      </c>
      <c r="C19" s="263"/>
      <c r="D19" s="262">
        <v>585631041</v>
      </c>
      <c r="E19" s="264"/>
      <c r="F19" s="263"/>
    </row>
    <row r="20" spans="1:9" x14ac:dyDescent="0.25">
      <c r="A20" s="5" t="s">
        <v>15</v>
      </c>
      <c r="B20" s="268" t="s">
        <v>562</v>
      </c>
      <c r="C20" s="263"/>
      <c r="D20" s="268" t="s">
        <v>561</v>
      </c>
      <c r="E20" s="264"/>
      <c r="F20" s="263"/>
    </row>
    <row r="21" spans="1:9" x14ac:dyDescent="0.25">
      <c r="A21" s="187"/>
      <c r="B21" s="188"/>
      <c r="C21" s="188"/>
      <c r="D21" s="188"/>
      <c r="E21" s="188"/>
      <c r="F21" s="189"/>
    </row>
    <row r="22" spans="1:9" ht="15" customHeight="1" x14ac:dyDescent="0.25">
      <c r="A22" s="203" t="s">
        <v>16</v>
      </c>
      <c r="B22" s="204"/>
      <c r="C22" s="204"/>
      <c r="D22" s="204"/>
      <c r="E22" s="204"/>
      <c r="F22" s="205"/>
    </row>
    <row r="23" spans="1:9" ht="29.25" customHeight="1" x14ac:dyDescent="0.25">
      <c r="A23" s="5" t="s">
        <v>64</v>
      </c>
      <c r="B23" s="200" t="s">
        <v>67</v>
      </c>
      <c r="C23" s="201"/>
      <c r="D23" s="201"/>
      <c r="E23" s="201"/>
      <c r="F23" s="202"/>
    </row>
    <row r="24" spans="1:9" ht="208.5" customHeight="1" x14ac:dyDescent="0.25">
      <c r="A24" s="9" t="s">
        <v>80</v>
      </c>
      <c r="B24" s="176" t="s">
        <v>224</v>
      </c>
      <c r="C24" s="177"/>
      <c r="D24" s="177"/>
      <c r="E24" s="177"/>
      <c r="F24" s="178"/>
    </row>
    <row r="25" spans="1:9" ht="229.5" x14ac:dyDescent="0.25">
      <c r="A25" s="9" t="s">
        <v>81</v>
      </c>
      <c r="B25" s="176" t="s">
        <v>560</v>
      </c>
      <c r="C25" s="177"/>
      <c r="D25" s="177"/>
      <c r="E25" s="177"/>
      <c r="F25" s="178"/>
    </row>
    <row r="26" spans="1:9" ht="25.5" x14ac:dyDescent="0.25">
      <c r="A26" s="30" t="s">
        <v>65</v>
      </c>
      <c r="B26" s="248" t="s">
        <v>66</v>
      </c>
      <c r="C26" s="250"/>
      <c r="D26" s="250"/>
      <c r="E26" s="250"/>
      <c r="F26" s="249"/>
      <c r="I26" s="161"/>
    </row>
    <row r="27" spans="1:9" ht="196.5" customHeight="1" x14ac:dyDescent="0.25">
      <c r="A27" s="162" t="s">
        <v>559</v>
      </c>
      <c r="B27" s="292" t="s">
        <v>558</v>
      </c>
      <c r="C27" s="330"/>
      <c r="D27" s="330"/>
      <c r="E27" s="330"/>
      <c r="F27" s="331"/>
    </row>
    <row r="28" spans="1:9" ht="41.25" customHeight="1" x14ac:dyDescent="0.25">
      <c r="A28" s="162" t="s">
        <v>101</v>
      </c>
      <c r="B28" s="332" t="s">
        <v>557</v>
      </c>
      <c r="C28" s="333"/>
      <c r="D28" s="333"/>
      <c r="E28" s="333"/>
      <c r="F28" s="334"/>
    </row>
    <row r="29" spans="1:9" ht="81.75" customHeight="1" x14ac:dyDescent="0.25">
      <c r="A29" s="162" t="s">
        <v>102</v>
      </c>
      <c r="B29" s="176" t="s">
        <v>556</v>
      </c>
      <c r="C29" s="177"/>
      <c r="D29" s="177"/>
      <c r="E29" s="177"/>
      <c r="F29" s="178"/>
    </row>
    <row r="30" spans="1:9" ht="94.5" customHeight="1" x14ac:dyDescent="0.25">
      <c r="A30" s="162" t="s">
        <v>103</v>
      </c>
      <c r="B30" s="292" t="s">
        <v>555</v>
      </c>
      <c r="C30" s="293"/>
      <c r="D30" s="293"/>
      <c r="E30" s="293"/>
      <c r="F30" s="294"/>
    </row>
    <row r="31" spans="1:9" ht="159.75" customHeight="1" x14ac:dyDescent="0.25">
      <c r="A31" s="162" t="s">
        <v>554</v>
      </c>
      <c r="B31" s="176" t="s">
        <v>553</v>
      </c>
      <c r="C31" s="177"/>
      <c r="D31" s="177"/>
      <c r="E31" s="177"/>
      <c r="F31" s="178"/>
    </row>
    <row r="32" spans="1:9" ht="122.25" customHeight="1" x14ac:dyDescent="0.25">
      <c r="A32" s="34" t="s">
        <v>498</v>
      </c>
      <c r="B32" s="292" t="s">
        <v>693</v>
      </c>
      <c r="C32" s="293"/>
      <c r="D32" s="293"/>
      <c r="E32" s="293"/>
      <c r="F32" s="294"/>
    </row>
    <row r="33" spans="1:10" ht="156.75" customHeight="1" x14ac:dyDescent="0.25">
      <c r="A33" s="139" t="s">
        <v>552</v>
      </c>
      <c r="B33" s="245" t="s">
        <v>692</v>
      </c>
      <c r="C33" s="246"/>
      <c r="D33" s="246"/>
      <c r="E33" s="246"/>
      <c r="F33" s="247"/>
    </row>
    <row r="34" spans="1:10" x14ac:dyDescent="0.25">
      <c r="A34" s="9"/>
      <c r="B34" s="195"/>
      <c r="C34" s="207"/>
      <c r="D34" s="207"/>
      <c r="E34" s="207"/>
      <c r="F34" s="196"/>
    </row>
    <row r="35" spans="1:10" x14ac:dyDescent="0.25">
      <c r="A35" s="187"/>
      <c r="B35" s="188"/>
      <c r="C35" s="188"/>
      <c r="D35" s="188"/>
      <c r="E35" s="188"/>
      <c r="F35" s="189"/>
    </row>
    <row r="36" spans="1:10" ht="33.75" customHeight="1" x14ac:dyDescent="0.25">
      <c r="A36" s="30" t="s">
        <v>17</v>
      </c>
      <c r="B36" s="251" t="s">
        <v>74</v>
      </c>
      <c r="C36" s="261"/>
      <c r="D36" s="261"/>
      <c r="E36" s="261"/>
      <c r="F36" s="252"/>
    </row>
    <row r="37" spans="1:10" ht="45" customHeight="1" x14ac:dyDescent="0.25">
      <c r="A37" s="5" t="s">
        <v>62</v>
      </c>
      <c r="B37" s="190" t="s">
        <v>18</v>
      </c>
      <c r="C37" s="192"/>
      <c r="D37" s="190" t="s">
        <v>75</v>
      </c>
      <c r="E37" s="191"/>
      <c r="F37" s="192"/>
      <c r="J37" s="8"/>
    </row>
    <row r="38" spans="1:10" ht="80.25" customHeight="1" x14ac:dyDescent="0.25">
      <c r="A38" s="10" t="s">
        <v>56</v>
      </c>
      <c r="B38" s="195" t="s">
        <v>551</v>
      </c>
      <c r="C38" s="196"/>
      <c r="D38" s="176" t="s">
        <v>550</v>
      </c>
      <c r="E38" s="177"/>
      <c r="F38" s="178"/>
    </row>
    <row r="39" spans="1:10" x14ac:dyDescent="0.25">
      <c r="A39" s="187"/>
      <c r="B39" s="188"/>
      <c r="C39" s="188"/>
      <c r="D39" s="188"/>
      <c r="E39" s="188"/>
      <c r="F39" s="189"/>
    </row>
    <row r="40" spans="1:10" ht="46.5" customHeight="1" x14ac:dyDescent="0.25">
      <c r="A40" s="5" t="s">
        <v>19</v>
      </c>
      <c r="B40" s="190" t="s">
        <v>20</v>
      </c>
      <c r="C40" s="191"/>
      <c r="D40" s="191"/>
      <c r="E40" s="191"/>
      <c r="F40" s="192"/>
    </row>
    <row r="41" spans="1:10" ht="33.75" customHeight="1" x14ac:dyDescent="0.25">
      <c r="A41" s="2"/>
      <c r="B41" s="10" t="s">
        <v>21</v>
      </c>
      <c r="C41" s="190" t="s">
        <v>22</v>
      </c>
      <c r="D41" s="192"/>
      <c r="E41" s="190" t="s">
        <v>23</v>
      </c>
      <c r="F41" s="192"/>
    </row>
    <row r="42" spans="1:10" ht="81" x14ac:dyDescent="0.25">
      <c r="A42" s="39" t="s">
        <v>142</v>
      </c>
      <c r="B42" s="147">
        <v>2022</v>
      </c>
      <c r="C42" s="321">
        <v>330</v>
      </c>
      <c r="D42" s="322"/>
      <c r="E42" s="321" t="s">
        <v>391</v>
      </c>
      <c r="F42" s="322"/>
    </row>
    <row r="43" spans="1:10" x14ac:dyDescent="0.25">
      <c r="A43" s="187"/>
      <c r="B43" s="188"/>
      <c r="C43" s="188"/>
      <c r="D43" s="188"/>
      <c r="E43" s="188"/>
      <c r="F43" s="189"/>
    </row>
    <row r="44" spans="1:10" ht="15" customHeight="1" x14ac:dyDescent="0.25">
      <c r="A44" s="184" t="s">
        <v>72</v>
      </c>
      <c r="B44" s="185"/>
      <c r="C44" s="185"/>
      <c r="D44" s="185"/>
      <c r="E44" s="185"/>
      <c r="F44" s="186"/>
    </row>
    <row r="45" spans="1:10" ht="38.25" x14ac:dyDescent="0.25">
      <c r="A45" s="3"/>
      <c r="B45" s="3"/>
      <c r="C45" s="10" t="s">
        <v>24</v>
      </c>
      <c r="D45" s="10" t="s">
        <v>25</v>
      </c>
      <c r="E45" s="21" t="s">
        <v>61</v>
      </c>
      <c r="F45" s="18" t="s">
        <v>63</v>
      </c>
    </row>
    <row r="46" spans="1:10" ht="31.5" x14ac:dyDescent="0.25">
      <c r="A46" s="14" t="s">
        <v>56</v>
      </c>
      <c r="B46" s="6" t="s">
        <v>26</v>
      </c>
      <c r="C46" s="16">
        <f>SUM(C47:C49)</f>
        <v>80</v>
      </c>
      <c r="D46" s="16">
        <f>SUM(D47:D49)</f>
        <v>80</v>
      </c>
      <c r="E46" s="16">
        <f>D46-C46</f>
        <v>0</v>
      </c>
      <c r="F46" s="22">
        <f>E46/C$62</f>
        <v>0</v>
      </c>
    </row>
    <row r="47" spans="1:10" ht="25.5" x14ac:dyDescent="0.25">
      <c r="A47" s="11" t="s">
        <v>30</v>
      </c>
      <c r="B47" s="162" t="s">
        <v>27</v>
      </c>
      <c r="C47" s="15">
        <v>80</v>
      </c>
      <c r="D47" s="15">
        <v>80</v>
      </c>
      <c r="E47" s="16">
        <f>D47-C47</f>
        <v>0</v>
      </c>
      <c r="F47" s="22">
        <f>E47/C$62</f>
        <v>0</v>
      </c>
    </row>
    <row r="48" spans="1:10" ht="25.5" x14ac:dyDescent="0.25">
      <c r="A48" s="11" t="s">
        <v>31</v>
      </c>
      <c r="B48" s="162" t="s">
        <v>28</v>
      </c>
      <c r="C48" s="15"/>
      <c r="D48" s="15"/>
      <c r="E48" s="16">
        <f>D48-C48</f>
        <v>0</v>
      </c>
      <c r="F48" s="22">
        <f>E48/C$62</f>
        <v>0</v>
      </c>
    </row>
    <row r="49" spans="1:6" x14ac:dyDescent="0.25">
      <c r="A49" s="11" t="s">
        <v>32</v>
      </c>
      <c r="B49" s="162" t="s">
        <v>29</v>
      </c>
      <c r="C49" s="15"/>
      <c r="D49" s="15"/>
      <c r="E49" s="16">
        <f>D49-C49</f>
        <v>0</v>
      </c>
      <c r="F49" s="22">
        <f>E49/C$62</f>
        <v>0</v>
      </c>
    </row>
    <row r="50" spans="1:6" x14ac:dyDescent="0.25">
      <c r="A50" s="187"/>
      <c r="B50" s="188"/>
      <c r="C50" s="188"/>
      <c r="D50" s="188"/>
      <c r="E50" s="188"/>
      <c r="F50" s="189"/>
    </row>
    <row r="51" spans="1:6" ht="31.5" x14ac:dyDescent="0.25">
      <c r="A51" s="14" t="s">
        <v>36</v>
      </c>
      <c r="B51" s="6" t="s">
        <v>37</v>
      </c>
      <c r="C51" s="16">
        <f>SUM(C53:C60)</f>
        <v>420</v>
      </c>
      <c r="D51" s="16">
        <f>SUM(D53:D60)</f>
        <v>420</v>
      </c>
      <c r="E51" s="16">
        <f>D51-C51</f>
        <v>0</v>
      </c>
      <c r="F51" s="22">
        <f>E51/C$62</f>
        <v>0</v>
      </c>
    </row>
    <row r="52" spans="1:6" ht="15.75" x14ac:dyDescent="0.25">
      <c r="A52" s="12"/>
      <c r="B52" s="24" t="s">
        <v>38</v>
      </c>
      <c r="C52" s="25"/>
      <c r="D52" s="25"/>
      <c r="E52" s="25"/>
      <c r="F52" s="26"/>
    </row>
    <row r="53" spans="1:6" x14ac:dyDescent="0.25">
      <c r="A53" s="11" t="s">
        <v>39</v>
      </c>
      <c r="B53" s="162" t="s">
        <v>33</v>
      </c>
      <c r="C53" s="15">
        <v>299</v>
      </c>
      <c r="D53" s="27">
        <v>293.99200000000002</v>
      </c>
      <c r="E53" s="16">
        <f>SUM(D53-C53)</f>
        <v>-5.0079999999999814</v>
      </c>
      <c r="F53" s="22">
        <f>E53/C$62</f>
        <v>-1.0015999999999962E-2</v>
      </c>
    </row>
    <row r="54" spans="1:6" ht="102" x14ac:dyDescent="0.25">
      <c r="A54" s="11" t="s">
        <v>40</v>
      </c>
      <c r="B54" s="162" t="s">
        <v>34</v>
      </c>
      <c r="C54" s="15"/>
      <c r="D54" s="15"/>
      <c r="E54" s="16">
        <f>SUM(D54-C54)</f>
        <v>0</v>
      </c>
      <c r="F54" s="22">
        <f>E54/C$62</f>
        <v>0</v>
      </c>
    </row>
    <row r="55" spans="1:6" ht="63.75" x14ac:dyDescent="0.25">
      <c r="A55" s="11" t="s">
        <v>41</v>
      </c>
      <c r="B55" s="162" t="s">
        <v>35</v>
      </c>
      <c r="C55" s="15">
        <v>101</v>
      </c>
      <c r="D55" s="15">
        <v>106.008</v>
      </c>
      <c r="E55" s="16">
        <f>SUM(D55-C55)</f>
        <v>5.0079999999999956</v>
      </c>
      <c r="F55" s="22">
        <f>E55/C$62</f>
        <v>1.0015999999999992E-2</v>
      </c>
    </row>
    <row r="56" spans="1:6" ht="15.75" x14ac:dyDescent="0.25">
      <c r="A56" s="2"/>
      <c r="B56" s="24" t="s">
        <v>42</v>
      </c>
      <c r="C56" s="25"/>
      <c r="D56" s="25"/>
      <c r="E56" s="25"/>
      <c r="F56" s="26"/>
    </row>
    <row r="57" spans="1:6" ht="25.5" x14ac:dyDescent="0.25">
      <c r="A57" s="11" t="s">
        <v>47</v>
      </c>
      <c r="B57" s="162" t="s">
        <v>43</v>
      </c>
      <c r="C57" s="15"/>
      <c r="D57" s="15"/>
      <c r="E57" s="16">
        <f>SUM(D57-C57)</f>
        <v>0</v>
      </c>
      <c r="F57" s="22">
        <f>E57/C$62</f>
        <v>0</v>
      </c>
    </row>
    <row r="58" spans="1:6" x14ac:dyDescent="0.25">
      <c r="A58" s="11" t="s">
        <v>48</v>
      </c>
      <c r="B58" s="162" t="s">
        <v>44</v>
      </c>
      <c r="C58" s="15">
        <v>20</v>
      </c>
      <c r="D58" s="15">
        <v>20</v>
      </c>
      <c r="E58" s="16">
        <f>SUM(D58-C58)</f>
        <v>0</v>
      </c>
      <c r="F58" s="22">
        <f>E58/C$62</f>
        <v>0</v>
      </c>
    </row>
    <row r="59" spans="1:6" x14ac:dyDescent="0.25">
      <c r="A59" s="11" t="s">
        <v>49</v>
      </c>
      <c r="B59" s="162" t="s">
        <v>45</v>
      </c>
      <c r="C59" s="15"/>
      <c r="D59" s="15"/>
      <c r="E59" s="16">
        <f>SUM(D59-C59)</f>
        <v>0</v>
      </c>
      <c r="F59" s="22">
        <f>E59/C$62</f>
        <v>0</v>
      </c>
    </row>
    <row r="60" spans="1:6" x14ac:dyDescent="0.25">
      <c r="A60" s="11" t="s">
        <v>50</v>
      </c>
      <c r="B60" s="162" t="s">
        <v>46</v>
      </c>
      <c r="C60" s="15"/>
      <c r="D60" s="15"/>
      <c r="E60" s="16">
        <f>SUM(D60-C60)</f>
        <v>0</v>
      </c>
      <c r="F60" s="22">
        <f>E60/C$62</f>
        <v>0</v>
      </c>
    </row>
    <row r="61" spans="1:6" x14ac:dyDescent="0.25">
      <c r="A61" s="187"/>
      <c r="B61" s="188"/>
      <c r="C61" s="188"/>
      <c r="D61" s="188"/>
      <c r="E61" s="188"/>
      <c r="F61" s="189"/>
    </row>
    <row r="62" spans="1:6" ht="31.5" x14ac:dyDescent="0.25">
      <c r="A62" s="14" t="s">
        <v>51</v>
      </c>
      <c r="B62" s="6" t="s">
        <v>52</v>
      </c>
      <c r="C62" s="15">
        <v>500</v>
      </c>
      <c r="D62" s="16">
        <f>SUM(D51,D46,)</f>
        <v>500</v>
      </c>
      <c r="E62" s="16">
        <f>D62-C62</f>
        <v>0</v>
      </c>
      <c r="F62" s="22">
        <f>E62/C$62</f>
        <v>0</v>
      </c>
    </row>
    <row r="63" spans="1:6" x14ac:dyDescent="0.25">
      <c r="A63" s="187"/>
      <c r="B63" s="188"/>
      <c r="C63" s="188"/>
      <c r="D63" s="188"/>
      <c r="E63" s="188"/>
      <c r="F63" s="189"/>
    </row>
    <row r="64" spans="1:6" ht="15" customHeight="1" x14ac:dyDescent="0.25">
      <c r="A64" s="184" t="s">
        <v>53</v>
      </c>
      <c r="B64" s="185"/>
      <c r="C64" s="185"/>
      <c r="D64" s="185"/>
      <c r="E64" s="185"/>
      <c r="F64" s="186"/>
    </row>
    <row r="65" spans="1:6" ht="25.5" x14ac:dyDescent="0.25">
      <c r="A65" s="10" t="s">
        <v>58</v>
      </c>
      <c r="B65" s="190" t="s">
        <v>54</v>
      </c>
      <c r="C65" s="191"/>
      <c r="D65" s="192"/>
      <c r="E65" s="190" t="s">
        <v>55</v>
      </c>
      <c r="F65" s="192"/>
    </row>
    <row r="66" spans="1:6" ht="26.25" customHeight="1" x14ac:dyDescent="0.25">
      <c r="A66" s="138" t="s">
        <v>30</v>
      </c>
      <c r="B66" s="335" t="s">
        <v>549</v>
      </c>
      <c r="C66" s="335"/>
      <c r="D66" s="335"/>
      <c r="E66" s="269">
        <v>80</v>
      </c>
      <c r="F66" s="336"/>
    </row>
    <row r="67" spans="1:6" ht="121.5" customHeight="1" x14ac:dyDescent="0.25">
      <c r="A67" s="138" t="s">
        <v>39</v>
      </c>
      <c r="B67" s="337" t="s">
        <v>548</v>
      </c>
      <c r="C67" s="338"/>
      <c r="D67" s="339"/>
      <c r="E67" s="269">
        <v>293.99200000000002</v>
      </c>
      <c r="F67" s="336"/>
    </row>
    <row r="68" spans="1:6" ht="29.25" customHeight="1" x14ac:dyDescent="0.25">
      <c r="A68" s="138" t="s">
        <v>41</v>
      </c>
      <c r="B68" s="337" t="s">
        <v>547</v>
      </c>
      <c r="C68" s="338"/>
      <c r="D68" s="339"/>
      <c r="E68" s="269">
        <v>106.008</v>
      </c>
      <c r="F68" s="336"/>
    </row>
    <row r="69" spans="1:6" x14ac:dyDescent="0.25">
      <c r="A69" s="138" t="s">
        <v>48</v>
      </c>
      <c r="B69" s="337" t="s">
        <v>546</v>
      </c>
      <c r="C69" s="338"/>
      <c r="D69" s="339"/>
      <c r="E69" s="269">
        <v>20</v>
      </c>
      <c r="F69" s="336"/>
    </row>
    <row r="70" spans="1:6" x14ac:dyDescent="0.25">
      <c r="A70" s="20"/>
      <c r="B70" s="20"/>
      <c r="C70" s="20"/>
      <c r="D70" s="20"/>
      <c r="E70" s="20"/>
      <c r="F70" s="20"/>
    </row>
    <row r="71" spans="1:6" x14ac:dyDescent="0.25">
      <c r="A71" s="266" t="s">
        <v>69</v>
      </c>
      <c r="B71" s="266"/>
      <c r="C71" s="266"/>
      <c r="D71" s="266"/>
      <c r="E71" s="266"/>
      <c r="F71" s="266"/>
    </row>
    <row r="72" spans="1:6" x14ac:dyDescent="0.25">
      <c r="A72" s="266" t="s">
        <v>60</v>
      </c>
      <c r="B72" s="266"/>
      <c r="C72" s="266"/>
      <c r="D72" s="266"/>
      <c r="E72" s="266"/>
      <c r="F72" s="266"/>
    </row>
  </sheetData>
  <mergeCells count="73">
    <mergeCell ref="B68:D68"/>
    <mergeCell ref="E68:F68"/>
    <mergeCell ref="A72:F72"/>
    <mergeCell ref="B69:D69"/>
    <mergeCell ref="E69:F69"/>
    <mergeCell ref="A71:F71"/>
    <mergeCell ref="B65:D65"/>
    <mergeCell ref="E65:F65"/>
    <mergeCell ref="B66:D66"/>
    <mergeCell ref="E66:F66"/>
    <mergeCell ref="B67:D67"/>
    <mergeCell ref="E67:F67"/>
    <mergeCell ref="A64:F64"/>
    <mergeCell ref="A44:F44"/>
    <mergeCell ref="C42:D42"/>
    <mergeCell ref="E42:F42"/>
    <mergeCell ref="A43:F43"/>
    <mergeCell ref="A50:F50"/>
    <mergeCell ref="A61:F61"/>
    <mergeCell ref="A63:F63"/>
    <mergeCell ref="B30:F30"/>
    <mergeCell ref="A39:F39"/>
    <mergeCell ref="B40:F40"/>
    <mergeCell ref="C41:D41"/>
    <mergeCell ref="E41:F41"/>
    <mergeCell ref="B38:C38"/>
    <mergeCell ref="D38:F38"/>
    <mergeCell ref="B19:C19"/>
    <mergeCell ref="D19:F19"/>
    <mergeCell ref="B20:C20"/>
    <mergeCell ref="D20:F20"/>
    <mergeCell ref="A21:F21"/>
    <mergeCell ref="A22:F22"/>
    <mergeCell ref="B37:C37"/>
    <mergeCell ref="D37:F37"/>
    <mergeCell ref="B26:F26"/>
    <mergeCell ref="B27:F27"/>
    <mergeCell ref="B28:F28"/>
    <mergeCell ref="B36:F36"/>
    <mergeCell ref="B32:F32"/>
    <mergeCell ref="B33:F33"/>
    <mergeCell ref="B34:F34"/>
    <mergeCell ref="A35:F35"/>
    <mergeCell ref="B23:F23"/>
    <mergeCell ref="B24:F24"/>
    <mergeCell ref="B25:F25"/>
    <mergeCell ref="B31:F31"/>
    <mergeCell ref="B29:F29"/>
    <mergeCell ref="B16:C16"/>
    <mergeCell ref="D16:F16"/>
    <mergeCell ref="B17:C17"/>
    <mergeCell ref="D17:F17"/>
    <mergeCell ref="B18:C18"/>
    <mergeCell ref="D18:F18"/>
    <mergeCell ref="C12:D12"/>
    <mergeCell ref="E12:F12"/>
    <mergeCell ref="A13:F13"/>
    <mergeCell ref="A14:F14"/>
    <mergeCell ref="B15:C15"/>
    <mergeCell ref="D15:F15"/>
    <mergeCell ref="B9:C9"/>
    <mergeCell ref="D9:F9"/>
    <mergeCell ref="C10:D10"/>
    <mergeCell ref="E10:F10"/>
    <mergeCell ref="C11:D11"/>
    <mergeCell ref="E11:F11"/>
    <mergeCell ref="A6:A8"/>
    <mergeCell ref="B6:F8"/>
    <mergeCell ref="B1:F1"/>
    <mergeCell ref="A2:F2"/>
    <mergeCell ref="A3:F3"/>
    <mergeCell ref="B4:F4"/>
    <mergeCell ref="B5:F5"/>
  </mergeCells>
  <hyperlinks>
    <hyperlink ref="B20" r:id="rId1" xr:uid="{10420053-6397-475E-937E-5F0192A04949}"/>
    <hyperlink ref="D20" r:id="rId2" xr:uid="{C23C703B-27A8-4040-8A0B-F50018EC72B3}"/>
  </hyperlinks>
  <printOptions horizontalCentered="1"/>
  <pageMargins left="0.70866141732283472" right="0.70866141732283472" top="0.78740157480314965" bottom="0.78740157480314965" header="0.31496062992125984" footer="0.31496062992125984"/>
  <pageSetup paperSize="9" scale="78" orientation="portrait" r:id="rId3"/>
  <rowBreaks count="1" manualBreakCount="1">
    <brk id="43"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DE0E5F-D875-4C66-AD7D-0955CC7F1110}">
  <dimension ref="A1:J75"/>
  <sheetViews>
    <sheetView view="pageBreakPreview" topLeftCell="A37" zoomScaleNormal="100" zoomScaleSheetLayoutView="100" workbookViewId="0">
      <selection activeCell="E44" sqref="E44:F44"/>
    </sheetView>
  </sheetViews>
  <sheetFormatPr defaultRowHeight="15" x14ac:dyDescent="0.25"/>
  <cols>
    <col min="1" max="1" width="17.85546875" customWidth="1"/>
    <col min="2" max="2" width="29" customWidth="1"/>
    <col min="3" max="3" width="16.85546875" customWidth="1"/>
    <col min="4" max="4" width="17.7109375" customWidth="1"/>
    <col min="5" max="5" width="14" customWidth="1"/>
    <col min="6" max="6" width="14.7109375" customWidth="1"/>
  </cols>
  <sheetData>
    <row r="1" spans="1:6" ht="18.75" x14ac:dyDescent="0.25">
      <c r="A1" s="43" t="s">
        <v>68</v>
      </c>
      <c r="B1" s="184" t="s">
        <v>178</v>
      </c>
      <c r="C1" s="185"/>
      <c r="D1" s="185"/>
      <c r="E1" s="185"/>
      <c r="F1" s="186"/>
    </row>
    <row r="2" spans="1:6" ht="15" customHeight="1" x14ac:dyDescent="0.25">
      <c r="A2" s="208" t="s">
        <v>70</v>
      </c>
      <c r="B2" s="209"/>
      <c r="C2" s="209"/>
      <c r="D2" s="209"/>
      <c r="E2" s="209"/>
      <c r="F2" s="210"/>
    </row>
    <row r="3" spans="1:6" ht="15" customHeight="1" x14ac:dyDescent="0.25">
      <c r="A3" s="208" t="s">
        <v>73</v>
      </c>
      <c r="B3" s="209"/>
      <c r="C3" s="209"/>
      <c r="D3" s="209"/>
      <c r="E3" s="209"/>
      <c r="F3" s="210"/>
    </row>
    <row r="4" spans="1:6" x14ac:dyDescent="0.25">
      <c r="A4" s="7" t="s">
        <v>0</v>
      </c>
      <c r="B4" s="176" t="s">
        <v>77</v>
      </c>
      <c r="C4" s="177"/>
      <c r="D4" s="177"/>
      <c r="E4" s="177"/>
      <c r="F4" s="178"/>
    </row>
    <row r="5" spans="1:6" x14ac:dyDescent="0.25">
      <c r="A5" s="5" t="s">
        <v>59</v>
      </c>
      <c r="B5" s="176" t="s">
        <v>78</v>
      </c>
      <c r="C5" s="177"/>
      <c r="D5" s="177"/>
      <c r="E5" s="177"/>
      <c r="F5" s="178"/>
    </row>
    <row r="6" spans="1:6" x14ac:dyDescent="0.25">
      <c r="A6" s="197" t="s">
        <v>1</v>
      </c>
      <c r="B6" s="211" t="s">
        <v>79</v>
      </c>
      <c r="C6" s="212"/>
      <c r="D6" s="212"/>
      <c r="E6" s="212"/>
      <c r="F6" s="213"/>
    </row>
    <row r="7" spans="1:6" x14ac:dyDescent="0.25">
      <c r="A7" s="198"/>
      <c r="B7" s="214"/>
      <c r="C7" s="267"/>
      <c r="D7" s="267"/>
      <c r="E7" s="267"/>
      <c r="F7" s="216"/>
    </row>
    <row r="8" spans="1:6" x14ac:dyDescent="0.25">
      <c r="A8" s="199"/>
      <c r="B8" s="217"/>
      <c r="C8" s="218"/>
      <c r="D8" s="218"/>
      <c r="E8" s="218"/>
      <c r="F8" s="219"/>
    </row>
    <row r="9" spans="1:6" ht="25.5" x14ac:dyDescent="0.25">
      <c r="A9" s="5" t="s">
        <v>2</v>
      </c>
      <c r="B9" s="200" t="s">
        <v>82</v>
      </c>
      <c r="C9" s="202"/>
      <c r="D9" s="200" t="s">
        <v>76</v>
      </c>
      <c r="E9" s="201"/>
      <c r="F9" s="202"/>
    </row>
    <row r="10" spans="1:6" ht="25.5" customHeight="1" x14ac:dyDescent="0.25">
      <c r="A10" s="6" t="s">
        <v>3</v>
      </c>
      <c r="B10" s="5" t="s">
        <v>4</v>
      </c>
      <c r="C10" s="200" t="s">
        <v>5</v>
      </c>
      <c r="D10" s="202"/>
      <c r="E10" s="190" t="s">
        <v>6</v>
      </c>
      <c r="F10" s="192"/>
    </row>
    <row r="11" spans="1:6" x14ac:dyDescent="0.25">
      <c r="A11" s="5" t="s">
        <v>7</v>
      </c>
      <c r="B11" s="48">
        <v>500</v>
      </c>
      <c r="C11" s="225">
        <v>500</v>
      </c>
      <c r="D11" s="226"/>
      <c r="E11" s="225">
        <v>0</v>
      </c>
      <c r="F11" s="226"/>
    </row>
    <row r="12" spans="1:6" x14ac:dyDescent="0.25">
      <c r="A12" s="5" t="s">
        <v>8</v>
      </c>
      <c r="B12" s="48">
        <v>500</v>
      </c>
      <c r="C12" s="225">
        <v>500</v>
      </c>
      <c r="D12" s="226"/>
      <c r="E12" s="225">
        <v>0</v>
      </c>
      <c r="F12" s="226"/>
    </row>
    <row r="13" spans="1:6" x14ac:dyDescent="0.25">
      <c r="A13" s="187"/>
      <c r="B13" s="188"/>
      <c r="C13" s="188"/>
      <c r="D13" s="188"/>
      <c r="E13" s="188"/>
      <c r="F13" s="189"/>
    </row>
    <row r="14" spans="1:6" ht="15.75" x14ac:dyDescent="0.25">
      <c r="A14" s="203" t="s">
        <v>9</v>
      </c>
      <c r="B14" s="204"/>
      <c r="C14" s="204"/>
      <c r="D14" s="204"/>
      <c r="E14" s="204"/>
      <c r="F14" s="205"/>
    </row>
    <row r="15" spans="1:6" x14ac:dyDescent="0.25">
      <c r="A15" s="2"/>
      <c r="B15" s="190" t="s">
        <v>10</v>
      </c>
      <c r="C15" s="192"/>
      <c r="D15" s="190" t="s">
        <v>11</v>
      </c>
      <c r="E15" s="191"/>
      <c r="F15" s="192"/>
    </row>
    <row r="16" spans="1:6" x14ac:dyDescent="0.25">
      <c r="A16" s="5" t="s">
        <v>12</v>
      </c>
      <c r="B16" s="195" t="s">
        <v>177</v>
      </c>
      <c r="C16" s="196"/>
      <c r="D16" s="195" t="s">
        <v>176</v>
      </c>
      <c r="E16" s="207"/>
      <c r="F16" s="196"/>
    </row>
    <row r="17" spans="1:9" x14ac:dyDescent="0.25">
      <c r="A17" s="5" t="s">
        <v>68</v>
      </c>
      <c r="B17" s="195" t="s">
        <v>175</v>
      </c>
      <c r="C17" s="196"/>
      <c r="D17" s="195" t="s">
        <v>175</v>
      </c>
      <c r="E17" s="207"/>
      <c r="F17" s="196"/>
    </row>
    <row r="18" spans="1:9" x14ac:dyDescent="0.25">
      <c r="A18" s="5" t="s">
        <v>13</v>
      </c>
      <c r="B18" s="195" t="s">
        <v>174</v>
      </c>
      <c r="C18" s="196"/>
      <c r="D18" s="195" t="s">
        <v>174</v>
      </c>
      <c r="E18" s="207"/>
      <c r="F18" s="196"/>
    </row>
    <row r="19" spans="1:9" x14ac:dyDescent="0.25">
      <c r="A19" s="5" t="s">
        <v>14</v>
      </c>
      <c r="B19" s="195" t="s">
        <v>173</v>
      </c>
      <c r="C19" s="196"/>
      <c r="D19" s="181">
        <v>466036209</v>
      </c>
      <c r="E19" s="207"/>
      <c r="F19" s="196"/>
    </row>
    <row r="20" spans="1:9" x14ac:dyDescent="0.25">
      <c r="A20" s="5" t="s">
        <v>15</v>
      </c>
      <c r="B20" s="195" t="s">
        <v>172</v>
      </c>
      <c r="C20" s="196"/>
      <c r="D20" s="195" t="s">
        <v>171</v>
      </c>
      <c r="E20" s="207"/>
      <c r="F20" s="196"/>
    </row>
    <row r="21" spans="1:9" x14ac:dyDescent="0.25">
      <c r="A21" s="187"/>
      <c r="B21" s="188"/>
      <c r="C21" s="188"/>
      <c r="D21" s="188"/>
      <c r="E21" s="188"/>
      <c r="F21" s="189"/>
    </row>
    <row r="22" spans="1:9" ht="15" customHeight="1" x14ac:dyDescent="0.25">
      <c r="A22" s="203" t="s">
        <v>16</v>
      </c>
      <c r="B22" s="204"/>
      <c r="C22" s="204"/>
      <c r="D22" s="204"/>
      <c r="E22" s="204"/>
      <c r="F22" s="205"/>
    </row>
    <row r="23" spans="1:9" ht="29.25" customHeight="1" x14ac:dyDescent="0.25">
      <c r="A23" s="5" t="s">
        <v>64</v>
      </c>
      <c r="B23" s="200" t="s">
        <v>67</v>
      </c>
      <c r="C23" s="201"/>
      <c r="D23" s="201"/>
      <c r="E23" s="201"/>
      <c r="F23" s="202"/>
    </row>
    <row r="24" spans="1:9" ht="208.5" customHeight="1" x14ac:dyDescent="0.25">
      <c r="A24" s="9" t="s">
        <v>80</v>
      </c>
      <c r="B24" s="176" t="s">
        <v>170</v>
      </c>
      <c r="C24" s="177"/>
      <c r="D24" s="177"/>
      <c r="E24" s="177"/>
      <c r="F24" s="178"/>
    </row>
    <row r="25" spans="1:9" ht="229.5" x14ac:dyDescent="0.25">
      <c r="A25" s="9" t="s">
        <v>81</v>
      </c>
      <c r="B25" s="176" t="s">
        <v>518</v>
      </c>
      <c r="C25" s="177"/>
      <c r="D25" s="177"/>
      <c r="E25" s="177"/>
      <c r="F25" s="178"/>
    </row>
    <row r="26" spans="1:9" ht="25.5" x14ac:dyDescent="0.25">
      <c r="A26" s="30" t="s">
        <v>65</v>
      </c>
      <c r="B26" s="248" t="s">
        <v>66</v>
      </c>
      <c r="C26" s="250"/>
      <c r="D26" s="250"/>
      <c r="E26" s="250"/>
      <c r="F26" s="249"/>
      <c r="I26" s="44"/>
    </row>
    <row r="27" spans="1:9" ht="64.5" x14ac:dyDescent="0.25">
      <c r="A27" s="47" t="s">
        <v>169</v>
      </c>
      <c r="B27" s="245" t="s">
        <v>168</v>
      </c>
      <c r="C27" s="246"/>
      <c r="D27" s="246"/>
      <c r="E27" s="246"/>
      <c r="F27" s="247"/>
    </row>
    <row r="28" spans="1:9" ht="122.25" customHeight="1" x14ac:dyDescent="0.25">
      <c r="A28" s="4" t="s">
        <v>167</v>
      </c>
      <c r="B28" s="176" t="s">
        <v>166</v>
      </c>
      <c r="C28" s="177"/>
      <c r="D28" s="177"/>
      <c r="E28" s="177"/>
      <c r="F28" s="178"/>
    </row>
    <row r="29" spans="1:9" ht="108" customHeight="1" x14ac:dyDescent="0.25">
      <c r="A29" s="46" t="s">
        <v>165</v>
      </c>
      <c r="B29" s="176" t="s">
        <v>164</v>
      </c>
      <c r="C29" s="177"/>
      <c r="D29" s="177"/>
      <c r="E29" s="177"/>
      <c r="F29" s="178"/>
    </row>
    <row r="30" spans="1:9" ht="95.25" customHeight="1" x14ac:dyDescent="0.25">
      <c r="A30" s="4" t="s">
        <v>163</v>
      </c>
      <c r="B30" s="176" t="s">
        <v>162</v>
      </c>
      <c r="C30" s="177"/>
      <c r="D30" s="177"/>
      <c r="E30" s="177"/>
      <c r="F30" s="178"/>
    </row>
    <row r="31" spans="1:9" ht="123" customHeight="1" x14ac:dyDescent="0.25">
      <c r="A31" s="4" t="s">
        <v>161</v>
      </c>
      <c r="B31" s="176" t="s">
        <v>160</v>
      </c>
      <c r="C31" s="177"/>
      <c r="D31" s="177"/>
      <c r="E31" s="177"/>
      <c r="F31" s="178"/>
    </row>
    <row r="32" spans="1:9" ht="38.25" x14ac:dyDescent="0.25">
      <c r="A32" s="4" t="s">
        <v>159</v>
      </c>
      <c r="B32" s="176" t="s">
        <v>158</v>
      </c>
      <c r="C32" s="177"/>
      <c r="D32" s="177"/>
      <c r="E32" s="177"/>
      <c r="F32" s="178"/>
    </row>
    <row r="33" spans="1:10" ht="81" customHeight="1" x14ac:dyDescent="0.25">
      <c r="A33" s="4" t="s">
        <v>157</v>
      </c>
      <c r="B33" s="176" t="s">
        <v>156</v>
      </c>
      <c r="C33" s="177"/>
      <c r="D33" s="177"/>
      <c r="E33" s="177"/>
      <c r="F33" s="178"/>
    </row>
    <row r="34" spans="1:10" x14ac:dyDescent="0.25">
      <c r="A34" s="187"/>
      <c r="B34" s="188"/>
      <c r="C34" s="188"/>
      <c r="D34" s="188"/>
      <c r="E34" s="188"/>
      <c r="F34" s="189"/>
    </row>
    <row r="35" spans="1:10" ht="33.75" customHeight="1" x14ac:dyDescent="0.25">
      <c r="A35" s="30" t="s">
        <v>17</v>
      </c>
      <c r="B35" s="251" t="s">
        <v>74</v>
      </c>
      <c r="C35" s="261"/>
      <c r="D35" s="261"/>
      <c r="E35" s="261"/>
      <c r="F35" s="252"/>
    </row>
    <row r="36" spans="1:10" ht="45" customHeight="1" x14ac:dyDescent="0.25">
      <c r="A36" s="5" t="s">
        <v>62</v>
      </c>
      <c r="B36" s="190" t="s">
        <v>18</v>
      </c>
      <c r="C36" s="192"/>
      <c r="D36" s="190" t="s">
        <v>75</v>
      </c>
      <c r="E36" s="191"/>
      <c r="F36" s="192"/>
      <c r="J36" s="8"/>
    </row>
    <row r="37" spans="1:10" ht="55.5" customHeight="1" x14ac:dyDescent="0.25">
      <c r="A37" s="10" t="s">
        <v>56</v>
      </c>
      <c r="B37" s="195" t="s">
        <v>155</v>
      </c>
      <c r="C37" s="196"/>
      <c r="D37" s="176" t="s">
        <v>154</v>
      </c>
      <c r="E37" s="177"/>
      <c r="F37" s="178"/>
    </row>
    <row r="38" spans="1:10" ht="55.5" customHeight="1" x14ac:dyDescent="0.25">
      <c r="A38" s="10" t="s">
        <v>36</v>
      </c>
      <c r="B38" s="195" t="s">
        <v>153</v>
      </c>
      <c r="C38" s="196"/>
      <c r="D38" s="176" t="s">
        <v>152</v>
      </c>
      <c r="E38" s="177"/>
      <c r="F38" s="178"/>
    </row>
    <row r="39" spans="1:10" ht="25.5" customHeight="1" x14ac:dyDescent="0.25">
      <c r="A39" s="10" t="s">
        <v>51</v>
      </c>
      <c r="B39" s="195" t="s">
        <v>151</v>
      </c>
      <c r="C39" s="196"/>
      <c r="D39" s="176" t="s">
        <v>150</v>
      </c>
      <c r="E39" s="177"/>
      <c r="F39" s="178"/>
    </row>
    <row r="40" spans="1:10" ht="66.75" customHeight="1" x14ac:dyDescent="0.25">
      <c r="A40" s="10" t="s">
        <v>57</v>
      </c>
      <c r="B40" s="195" t="s">
        <v>149</v>
      </c>
      <c r="C40" s="196"/>
      <c r="D40" s="176" t="s">
        <v>148</v>
      </c>
      <c r="E40" s="177"/>
      <c r="F40" s="178"/>
    </row>
    <row r="41" spans="1:10" x14ac:dyDescent="0.25">
      <c r="A41" s="187"/>
      <c r="B41" s="188"/>
      <c r="C41" s="188"/>
      <c r="D41" s="188"/>
      <c r="E41" s="188"/>
      <c r="F41" s="189"/>
    </row>
    <row r="42" spans="1:10" ht="46.5" customHeight="1" x14ac:dyDescent="0.25">
      <c r="A42" s="5" t="s">
        <v>19</v>
      </c>
      <c r="B42" s="190" t="s">
        <v>20</v>
      </c>
      <c r="C42" s="191"/>
      <c r="D42" s="191"/>
      <c r="E42" s="191"/>
      <c r="F42" s="192"/>
    </row>
    <row r="43" spans="1:10" ht="33.75" customHeight="1" x14ac:dyDescent="0.25">
      <c r="A43" s="2"/>
      <c r="B43" s="10" t="s">
        <v>21</v>
      </c>
      <c r="C43" s="190" t="s">
        <v>22</v>
      </c>
      <c r="D43" s="192"/>
      <c r="E43" s="190" t="s">
        <v>23</v>
      </c>
      <c r="F43" s="192"/>
    </row>
    <row r="44" spans="1:10" ht="84" x14ac:dyDescent="0.25">
      <c r="A44" s="45" t="s">
        <v>142</v>
      </c>
      <c r="B44" s="9">
        <v>2022</v>
      </c>
      <c r="C44" s="195">
        <v>330</v>
      </c>
      <c r="D44" s="196"/>
      <c r="E44" s="195" t="s">
        <v>625</v>
      </c>
      <c r="F44" s="196"/>
    </row>
    <row r="45" spans="1:10" x14ac:dyDescent="0.25">
      <c r="A45" s="187"/>
      <c r="B45" s="188"/>
      <c r="C45" s="188"/>
      <c r="D45" s="188"/>
      <c r="E45" s="188"/>
      <c r="F45" s="189"/>
    </row>
    <row r="46" spans="1:10" ht="15" customHeight="1" x14ac:dyDescent="0.25">
      <c r="A46" s="184" t="s">
        <v>72</v>
      </c>
      <c r="B46" s="185"/>
      <c r="C46" s="185"/>
      <c r="D46" s="185"/>
      <c r="E46" s="185"/>
      <c r="F46" s="186"/>
    </row>
    <row r="47" spans="1:10" ht="38.25" x14ac:dyDescent="0.25">
      <c r="A47" s="3"/>
      <c r="B47" s="3"/>
      <c r="C47" s="10" t="s">
        <v>24</v>
      </c>
      <c r="D47" s="10" t="s">
        <v>25</v>
      </c>
      <c r="E47" s="21" t="s">
        <v>61</v>
      </c>
      <c r="F47" s="18" t="s">
        <v>63</v>
      </c>
    </row>
    <row r="48" spans="1:10" ht="31.5" x14ac:dyDescent="0.25">
      <c r="A48" s="14" t="s">
        <v>56</v>
      </c>
      <c r="B48" s="6" t="s">
        <v>26</v>
      </c>
      <c r="C48" s="16">
        <f>SUM(C49:C51)</f>
        <v>0</v>
      </c>
      <c r="D48" s="16">
        <f>SUM(D49:D51)</f>
        <v>0</v>
      </c>
      <c r="E48" s="16">
        <f>D48-C48</f>
        <v>0</v>
      </c>
      <c r="F48" s="22">
        <f>E48/C$64</f>
        <v>0</v>
      </c>
    </row>
    <row r="49" spans="1:6" ht="25.5" x14ac:dyDescent="0.25">
      <c r="A49" s="11" t="s">
        <v>30</v>
      </c>
      <c r="B49" s="4" t="s">
        <v>27</v>
      </c>
      <c r="C49" s="15">
        <v>0</v>
      </c>
      <c r="D49" s="15">
        <v>0</v>
      </c>
      <c r="E49" s="16">
        <f>D49-C49</f>
        <v>0</v>
      </c>
      <c r="F49" s="22">
        <f>E49/C$64</f>
        <v>0</v>
      </c>
    </row>
    <row r="50" spans="1:6" ht="25.5" x14ac:dyDescent="0.25">
      <c r="A50" s="11" t="s">
        <v>31</v>
      </c>
      <c r="B50" s="4" t="s">
        <v>28</v>
      </c>
      <c r="C50" s="15">
        <v>0</v>
      </c>
      <c r="D50" s="15">
        <v>0</v>
      </c>
      <c r="E50" s="16">
        <f>D50-C50</f>
        <v>0</v>
      </c>
      <c r="F50" s="22">
        <f>E50/C$64</f>
        <v>0</v>
      </c>
    </row>
    <row r="51" spans="1:6" x14ac:dyDescent="0.25">
      <c r="A51" s="11" t="s">
        <v>32</v>
      </c>
      <c r="B51" s="4" t="s">
        <v>29</v>
      </c>
      <c r="C51" s="15">
        <v>0</v>
      </c>
      <c r="D51" s="15">
        <v>0</v>
      </c>
      <c r="E51" s="16">
        <f>D51-C51</f>
        <v>0</v>
      </c>
      <c r="F51" s="22">
        <f>E51/C$64</f>
        <v>0</v>
      </c>
    </row>
    <row r="52" spans="1:6" x14ac:dyDescent="0.25">
      <c r="A52" s="187"/>
      <c r="B52" s="188"/>
      <c r="C52" s="188"/>
      <c r="D52" s="188"/>
      <c r="E52" s="188"/>
      <c r="F52" s="189"/>
    </row>
    <row r="53" spans="1:6" ht="31.5" x14ac:dyDescent="0.25">
      <c r="A53" s="14" t="s">
        <v>36</v>
      </c>
      <c r="B53" s="6" t="s">
        <v>37</v>
      </c>
      <c r="C53" s="16">
        <f>SUM(C55:C62)</f>
        <v>500</v>
      </c>
      <c r="D53" s="16">
        <f>SUM(D55:D62)</f>
        <v>500</v>
      </c>
      <c r="E53" s="16">
        <f>D53-C53</f>
        <v>0</v>
      </c>
      <c r="F53" s="22">
        <f>E53/C$64</f>
        <v>0</v>
      </c>
    </row>
    <row r="54" spans="1:6" ht="15.75" x14ac:dyDescent="0.25">
      <c r="A54" s="12"/>
      <c r="B54" s="24" t="s">
        <v>38</v>
      </c>
      <c r="C54" s="25"/>
      <c r="D54" s="25"/>
      <c r="E54" s="25"/>
      <c r="F54" s="26"/>
    </row>
    <row r="55" spans="1:6" x14ac:dyDescent="0.25">
      <c r="A55" s="11" t="s">
        <v>39</v>
      </c>
      <c r="B55" s="4" t="s">
        <v>33</v>
      </c>
      <c r="C55" s="15">
        <v>266</v>
      </c>
      <c r="D55" s="27">
        <v>259</v>
      </c>
      <c r="E55" s="16">
        <f>SUM(D55-C55)</f>
        <v>-7</v>
      </c>
      <c r="F55" s="22">
        <f>E55/C$64</f>
        <v>-1.4E-2</v>
      </c>
    </row>
    <row r="56" spans="1:6" ht="102" x14ac:dyDescent="0.25">
      <c r="A56" s="11" t="s">
        <v>40</v>
      </c>
      <c r="B56" s="4" t="s">
        <v>34</v>
      </c>
      <c r="C56" s="15">
        <v>0</v>
      </c>
      <c r="D56" s="15">
        <v>7</v>
      </c>
      <c r="E56" s="16">
        <f>SUM(D56-C56)</f>
        <v>7</v>
      </c>
      <c r="F56" s="22">
        <f>E56/C$64</f>
        <v>1.4E-2</v>
      </c>
    </row>
    <row r="57" spans="1:6" ht="63.75" x14ac:dyDescent="0.25">
      <c r="A57" s="11" t="s">
        <v>41</v>
      </c>
      <c r="B57" s="4" t="s">
        <v>35</v>
      </c>
      <c r="C57" s="15">
        <v>90</v>
      </c>
      <c r="D57" s="15">
        <v>88</v>
      </c>
      <c r="E57" s="16">
        <f>SUM(D57-C57)</f>
        <v>-2</v>
      </c>
      <c r="F57" s="22">
        <f>E57/C$64</f>
        <v>-4.0000000000000001E-3</v>
      </c>
    </row>
    <row r="58" spans="1:6" ht="15.75" x14ac:dyDescent="0.25">
      <c r="A58" s="2"/>
      <c r="B58" s="24" t="s">
        <v>42</v>
      </c>
      <c r="C58" s="25"/>
      <c r="D58" s="25"/>
      <c r="E58" s="25"/>
      <c r="F58" s="26"/>
    </row>
    <row r="59" spans="1:6" ht="25.5" x14ac:dyDescent="0.25">
      <c r="A59" s="11" t="s">
        <v>47</v>
      </c>
      <c r="B59" s="4" t="s">
        <v>43</v>
      </c>
      <c r="C59" s="15">
        <v>5</v>
      </c>
      <c r="D59" s="15">
        <v>1</v>
      </c>
      <c r="E59" s="16">
        <f>SUM(D59-C59)</f>
        <v>-4</v>
      </c>
      <c r="F59" s="22">
        <f>E59/C$64</f>
        <v>-8.0000000000000002E-3</v>
      </c>
    </row>
    <row r="60" spans="1:6" x14ac:dyDescent="0.25">
      <c r="A60" s="11" t="s">
        <v>48</v>
      </c>
      <c r="B60" s="4" t="s">
        <v>44</v>
      </c>
      <c r="C60" s="15">
        <v>100</v>
      </c>
      <c r="D60" s="15">
        <v>145</v>
      </c>
      <c r="E60" s="16">
        <f>SUM(D60-C60)</f>
        <v>45</v>
      </c>
      <c r="F60" s="22">
        <f>E60/C$64</f>
        <v>0.09</v>
      </c>
    </row>
    <row r="61" spans="1:6" x14ac:dyDescent="0.25">
      <c r="A61" s="11" t="s">
        <v>49</v>
      </c>
      <c r="B61" s="4" t="s">
        <v>45</v>
      </c>
      <c r="C61" s="15">
        <v>39</v>
      </c>
      <c r="D61" s="15">
        <v>0</v>
      </c>
      <c r="E61" s="16">
        <f>SUM(D61-C61)</f>
        <v>-39</v>
      </c>
      <c r="F61" s="22">
        <f>E61/C$64</f>
        <v>-7.8E-2</v>
      </c>
    </row>
    <row r="62" spans="1:6" x14ac:dyDescent="0.25">
      <c r="A62" s="11" t="s">
        <v>50</v>
      </c>
      <c r="B62" s="4" t="s">
        <v>46</v>
      </c>
      <c r="C62" s="15">
        <v>0</v>
      </c>
      <c r="D62" s="15">
        <v>0</v>
      </c>
      <c r="E62" s="16">
        <f>SUM(D62-C62)</f>
        <v>0</v>
      </c>
      <c r="F62" s="22">
        <f>E62/C$64</f>
        <v>0</v>
      </c>
    </row>
    <row r="63" spans="1:6" x14ac:dyDescent="0.25">
      <c r="A63" s="187"/>
      <c r="B63" s="188"/>
      <c r="C63" s="188"/>
      <c r="D63" s="188"/>
      <c r="E63" s="188"/>
      <c r="F63" s="189"/>
    </row>
    <row r="64" spans="1:6" ht="31.5" x14ac:dyDescent="0.25">
      <c r="A64" s="14" t="s">
        <v>51</v>
      </c>
      <c r="B64" s="6" t="s">
        <v>52</v>
      </c>
      <c r="C64" s="15">
        <v>500</v>
      </c>
      <c r="D64" s="16">
        <f>SUM(D53,D48,)</f>
        <v>500</v>
      </c>
      <c r="E64" s="16">
        <f>D64-C64</f>
        <v>0</v>
      </c>
      <c r="F64" s="22">
        <f>E64/C$64</f>
        <v>0</v>
      </c>
    </row>
    <row r="65" spans="1:6" x14ac:dyDescent="0.25">
      <c r="A65" s="187"/>
      <c r="B65" s="188"/>
      <c r="C65" s="188"/>
      <c r="D65" s="188"/>
      <c r="E65" s="188"/>
      <c r="F65" s="189"/>
    </row>
    <row r="66" spans="1:6" ht="15" customHeight="1" x14ac:dyDescent="0.25">
      <c r="A66" s="184" t="s">
        <v>53</v>
      </c>
      <c r="B66" s="185"/>
      <c r="C66" s="185"/>
      <c r="D66" s="185"/>
      <c r="E66" s="185"/>
      <c r="F66" s="186"/>
    </row>
    <row r="67" spans="1:6" ht="25.5" x14ac:dyDescent="0.25">
      <c r="A67" s="10" t="s">
        <v>58</v>
      </c>
      <c r="B67" s="190" t="s">
        <v>54</v>
      </c>
      <c r="C67" s="191"/>
      <c r="D67" s="192"/>
      <c r="E67" s="190" t="s">
        <v>55</v>
      </c>
      <c r="F67" s="192"/>
    </row>
    <row r="68" spans="1:6" x14ac:dyDescent="0.25">
      <c r="A68" s="12" t="s">
        <v>39</v>
      </c>
      <c r="B68" s="224" t="s">
        <v>147</v>
      </c>
      <c r="C68" s="224"/>
      <c r="D68" s="224"/>
      <c r="E68" s="181">
        <v>259</v>
      </c>
      <c r="F68" s="183"/>
    </row>
    <row r="69" spans="1:6" x14ac:dyDescent="0.25">
      <c r="A69" s="12" t="s">
        <v>40</v>
      </c>
      <c r="B69" s="181" t="s">
        <v>146</v>
      </c>
      <c r="C69" s="182"/>
      <c r="D69" s="183"/>
      <c r="E69" s="181">
        <v>7</v>
      </c>
      <c r="F69" s="183"/>
    </row>
    <row r="70" spans="1:6" x14ac:dyDescent="0.25">
      <c r="A70" s="12" t="s">
        <v>41</v>
      </c>
      <c r="B70" s="181" t="s">
        <v>145</v>
      </c>
      <c r="C70" s="182"/>
      <c r="D70" s="183"/>
      <c r="E70" s="181">
        <v>88</v>
      </c>
      <c r="F70" s="183"/>
    </row>
    <row r="71" spans="1:6" x14ac:dyDescent="0.25">
      <c r="A71" s="12" t="s">
        <v>47</v>
      </c>
      <c r="B71" s="181" t="s">
        <v>144</v>
      </c>
      <c r="C71" s="182"/>
      <c r="D71" s="183"/>
      <c r="E71" s="181">
        <v>1</v>
      </c>
      <c r="F71" s="183"/>
    </row>
    <row r="72" spans="1:6" ht="29.25" customHeight="1" x14ac:dyDescent="0.25">
      <c r="A72" s="12" t="s">
        <v>48</v>
      </c>
      <c r="B72" s="224" t="s">
        <v>143</v>
      </c>
      <c r="C72" s="224"/>
      <c r="D72" s="224"/>
      <c r="E72" s="181">
        <v>145</v>
      </c>
      <c r="F72" s="183"/>
    </row>
    <row r="73" spans="1:6" x14ac:dyDescent="0.25">
      <c r="A73" s="20"/>
      <c r="B73" s="20"/>
      <c r="C73" s="20"/>
      <c r="D73" s="20"/>
      <c r="E73" s="20"/>
      <c r="F73" s="20"/>
    </row>
    <row r="74" spans="1:6" x14ac:dyDescent="0.25">
      <c r="A74" s="266" t="s">
        <v>69</v>
      </c>
      <c r="B74" s="266"/>
      <c r="C74" s="266"/>
      <c r="D74" s="266"/>
      <c r="E74" s="266"/>
      <c r="F74" s="266"/>
    </row>
    <row r="75" spans="1:6" x14ac:dyDescent="0.25">
      <c r="A75" s="266" t="s">
        <v>60</v>
      </c>
      <c r="B75" s="266"/>
      <c r="C75" s="266"/>
      <c r="D75" s="266"/>
      <c r="E75" s="266"/>
      <c r="F75" s="266"/>
    </row>
  </sheetData>
  <mergeCells count="80">
    <mergeCell ref="B70:D70"/>
    <mergeCell ref="E70:F70"/>
    <mergeCell ref="A75:F75"/>
    <mergeCell ref="B71:D71"/>
    <mergeCell ref="E71:F71"/>
    <mergeCell ref="B72:D72"/>
    <mergeCell ref="E72:F72"/>
    <mergeCell ref="A74:F74"/>
    <mergeCell ref="B67:D67"/>
    <mergeCell ref="E67:F67"/>
    <mergeCell ref="B68:D68"/>
    <mergeCell ref="E68:F68"/>
    <mergeCell ref="B69:D69"/>
    <mergeCell ref="E69:F69"/>
    <mergeCell ref="A66:F66"/>
    <mergeCell ref="A46:F46"/>
    <mergeCell ref="A45:F45"/>
    <mergeCell ref="A52:F52"/>
    <mergeCell ref="A63:F63"/>
    <mergeCell ref="A65:F65"/>
    <mergeCell ref="B40:C40"/>
    <mergeCell ref="D40:F40"/>
    <mergeCell ref="A41:F41"/>
    <mergeCell ref="B42:F42"/>
    <mergeCell ref="C43:D43"/>
    <mergeCell ref="E43:F43"/>
    <mergeCell ref="B37:C37"/>
    <mergeCell ref="D37:F37"/>
    <mergeCell ref="B38:C38"/>
    <mergeCell ref="D38:F38"/>
    <mergeCell ref="B39:C39"/>
    <mergeCell ref="D39:F39"/>
    <mergeCell ref="B19:C19"/>
    <mergeCell ref="D19:F19"/>
    <mergeCell ref="B20:C20"/>
    <mergeCell ref="D20:F20"/>
    <mergeCell ref="A21:F21"/>
    <mergeCell ref="B30:F30"/>
    <mergeCell ref="B31:F31"/>
    <mergeCell ref="B33:F33"/>
    <mergeCell ref="A34:F34"/>
    <mergeCell ref="A22:F22"/>
    <mergeCell ref="B23:F23"/>
    <mergeCell ref="B24:F24"/>
    <mergeCell ref="B25:F25"/>
    <mergeCell ref="B29:F29"/>
    <mergeCell ref="C44:D44"/>
    <mergeCell ref="E44:F44"/>
    <mergeCell ref="C12:D12"/>
    <mergeCell ref="B32:F32"/>
    <mergeCell ref="B16:C16"/>
    <mergeCell ref="D16:F16"/>
    <mergeCell ref="B17:C17"/>
    <mergeCell ref="D17:F17"/>
    <mergeCell ref="B18:C18"/>
    <mergeCell ref="D18:F18"/>
    <mergeCell ref="B36:C36"/>
    <mergeCell ref="D36:F36"/>
    <mergeCell ref="B26:F26"/>
    <mergeCell ref="B27:F27"/>
    <mergeCell ref="B28:F28"/>
    <mergeCell ref="B35:F35"/>
    <mergeCell ref="E12:F12"/>
    <mergeCell ref="A13:F13"/>
    <mergeCell ref="A14:F14"/>
    <mergeCell ref="B15:C15"/>
    <mergeCell ref="D15:F15"/>
    <mergeCell ref="A6:A8"/>
    <mergeCell ref="B6:F8"/>
    <mergeCell ref="B1:F1"/>
    <mergeCell ref="A2:F2"/>
    <mergeCell ref="A3:F3"/>
    <mergeCell ref="B4:F4"/>
    <mergeCell ref="B5:F5"/>
    <mergeCell ref="B9:C9"/>
    <mergeCell ref="D9:F9"/>
    <mergeCell ref="C10:D10"/>
    <mergeCell ref="E10:F10"/>
    <mergeCell ref="C11:D11"/>
    <mergeCell ref="E11:F11"/>
  </mergeCells>
  <printOptions horizontalCentered="1"/>
  <pageMargins left="0.70866141732283472" right="0.70866141732283472" top="0.78740157480314965" bottom="0.78740157480314965" header="0.31496062992125984" footer="0.31496062992125984"/>
  <pageSetup paperSize="9" scale="78" orientation="portrait" r:id="rId1"/>
  <rowBreaks count="1" manualBreakCount="1">
    <brk id="45" max="2"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54F7A-2B30-44E3-8703-3AE6BE81F5B3}">
  <dimension ref="A1:J75"/>
  <sheetViews>
    <sheetView view="pageBreakPreview" topLeftCell="A34" zoomScaleNormal="100" zoomScaleSheetLayoutView="100" workbookViewId="0">
      <selection activeCell="E44" sqref="E44:F44"/>
    </sheetView>
  </sheetViews>
  <sheetFormatPr defaultRowHeight="15" x14ac:dyDescent="0.25"/>
  <cols>
    <col min="1" max="1" width="17.85546875" customWidth="1"/>
    <col min="2" max="2" width="29" customWidth="1"/>
    <col min="3" max="3" width="16.85546875" customWidth="1"/>
    <col min="4" max="4" width="17.7109375" customWidth="1"/>
    <col min="5" max="5" width="14" customWidth="1"/>
    <col min="6" max="6" width="14.7109375" customWidth="1"/>
  </cols>
  <sheetData>
    <row r="1" spans="1:6" ht="18.75" x14ac:dyDescent="0.25">
      <c r="A1" s="37" t="s">
        <v>68</v>
      </c>
      <c r="B1" s="239" t="s">
        <v>123</v>
      </c>
      <c r="C1" s="240"/>
      <c r="D1" s="240"/>
      <c r="E1" s="240"/>
      <c r="F1" s="241"/>
    </row>
    <row r="2" spans="1:6" ht="15" customHeight="1" x14ac:dyDescent="0.25">
      <c r="A2" s="208" t="s">
        <v>70</v>
      </c>
      <c r="B2" s="209"/>
      <c r="C2" s="209"/>
      <c r="D2" s="209"/>
      <c r="E2" s="209"/>
      <c r="F2" s="210"/>
    </row>
    <row r="3" spans="1:6" ht="15" customHeight="1" x14ac:dyDescent="0.25">
      <c r="A3" s="208" t="s">
        <v>73</v>
      </c>
      <c r="B3" s="209"/>
      <c r="C3" s="209"/>
      <c r="D3" s="209"/>
      <c r="E3" s="209"/>
      <c r="F3" s="210"/>
    </row>
    <row r="4" spans="1:6" x14ac:dyDescent="0.25">
      <c r="A4" s="7" t="s">
        <v>0</v>
      </c>
      <c r="B4" s="176" t="s">
        <v>77</v>
      </c>
      <c r="C4" s="177"/>
      <c r="D4" s="177"/>
      <c r="E4" s="177"/>
      <c r="F4" s="178"/>
    </row>
    <row r="5" spans="1:6" x14ac:dyDescent="0.25">
      <c r="A5" s="5" t="s">
        <v>59</v>
      </c>
      <c r="B5" s="176" t="s">
        <v>78</v>
      </c>
      <c r="C5" s="177"/>
      <c r="D5" s="177"/>
      <c r="E5" s="177"/>
      <c r="F5" s="178"/>
    </row>
    <row r="6" spans="1:6" x14ac:dyDescent="0.25">
      <c r="A6" s="197" t="s">
        <v>1</v>
      </c>
      <c r="B6" s="211" t="s">
        <v>79</v>
      </c>
      <c r="C6" s="212"/>
      <c r="D6" s="212"/>
      <c r="E6" s="212"/>
      <c r="F6" s="213"/>
    </row>
    <row r="7" spans="1:6" x14ac:dyDescent="0.25">
      <c r="A7" s="198"/>
      <c r="B7" s="214"/>
      <c r="C7" s="267"/>
      <c r="D7" s="267"/>
      <c r="E7" s="267"/>
      <c r="F7" s="216"/>
    </row>
    <row r="8" spans="1:6" x14ac:dyDescent="0.25">
      <c r="A8" s="199"/>
      <c r="B8" s="217"/>
      <c r="C8" s="218"/>
      <c r="D8" s="218"/>
      <c r="E8" s="218"/>
      <c r="F8" s="219"/>
    </row>
    <row r="9" spans="1:6" ht="25.5" x14ac:dyDescent="0.25">
      <c r="A9" s="30" t="s">
        <v>2</v>
      </c>
      <c r="B9" s="248" t="s">
        <v>82</v>
      </c>
      <c r="C9" s="249"/>
      <c r="D9" s="248" t="s">
        <v>76</v>
      </c>
      <c r="E9" s="250"/>
      <c r="F9" s="249"/>
    </row>
    <row r="10" spans="1:6" ht="25.5" customHeight="1" x14ac:dyDescent="0.25">
      <c r="A10" s="42" t="s">
        <v>3</v>
      </c>
      <c r="B10" s="30" t="s">
        <v>4</v>
      </c>
      <c r="C10" s="248" t="s">
        <v>5</v>
      </c>
      <c r="D10" s="249"/>
      <c r="E10" s="251" t="s">
        <v>6</v>
      </c>
      <c r="F10" s="252"/>
    </row>
    <row r="11" spans="1:6" x14ac:dyDescent="0.25">
      <c r="A11" s="30" t="s">
        <v>7</v>
      </c>
      <c r="B11" s="41">
        <v>368</v>
      </c>
      <c r="C11" s="253">
        <v>288</v>
      </c>
      <c r="D11" s="254"/>
      <c r="E11" s="253">
        <v>80</v>
      </c>
      <c r="F11" s="254"/>
    </row>
    <row r="12" spans="1:6" x14ac:dyDescent="0.25">
      <c r="A12" s="30" t="s">
        <v>8</v>
      </c>
      <c r="B12" s="41">
        <v>368</v>
      </c>
      <c r="C12" s="253">
        <v>288</v>
      </c>
      <c r="D12" s="254"/>
      <c r="E12" s="253">
        <v>80</v>
      </c>
      <c r="F12" s="254"/>
    </row>
    <row r="13" spans="1:6" x14ac:dyDescent="0.25">
      <c r="A13" s="255"/>
      <c r="B13" s="256"/>
      <c r="C13" s="256"/>
      <c r="D13" s="256"/>
      <c r="E13" s="256"/>
      <c r="F13" s="257"/>
    </row>
    <row r="14" spans="1:6" ht="15.75" x14ac:dyDescent="0.25">
      <c r="A14" s="258" t="s">
        <v>9</v>
      </c>
      <c r="B14" s="259"/>
      <c r="C14" s="259"/>
      <c r="D14" s="259"/>
      <c r="E14" s="259"/>
      <c r="F14" s="260"/>
    </row>
    <row r="15" spans="1:6" x14ac:dyDescent="0.25">
      <c r="A15" s="40"/>
      <c r="B15" s="251" t="s">
        <v>10</v>
      </c>
      <c r="C15" s="252"/>
      <c r="D15" s="251" t="s">
        <v>11</v>
      </c>
      <c r="E15" s="261"/>
      <c r="F15" s="252"/>
    </row>
    <row r="16" spans="1:6" x14ac:dyDescent="0.25">
      <c r="A16" s="30" t="s">
        <v>12</v>
      </c>
      <c r="B16" s="262" t="s">
        <v>124</v>
      </c>
      <c r="C16" s="263"/>
      <c r="D16" s="262" t="s">
        <v>124</v>
      </c>
      <c r="E16" s="264"/>
      <c r="F16" s="263"/>
    </row>
    <row r="17" spans="1:9" x14ac:dyDescent="0.25">
      <c r="A17" s="30" t="s">
        <v>68</v>
      </c>
      <c r="B17" s="262" t="s">
        <v>125</v>
      </c>
      <c r="C17" s="263"/>
      <c r="D17" s="262" t="s">
        <v>125</v>
      </c>
      <c r="E17" s="264"/>
      <c r="F17" s="263"/>
    </row>
    <row r="18" spans="1:9" x14ac:dyDescent="0.25">
      <c r="A18" s="30" t="s">
        <v>13</v>
      </c>
      <c r="B18" s="262" t="s">
        <v>126</v>
      </c>
      <c r="C18" s="263"/>
      <c r="D18" s="262" t="s">
        <v>126</v>
      </c>
      <c r="E18" s="264"/>
      <c r="F18" s="263"/>
    </row>
    <row r="19" spans="1:9" x14ac:dyDescent="0.25">
      <c r="A19" s="30" t="s">
        <v>14</v>
      </c>
      <c r="B19" s="269">
        <v>576032208</v>
      </c>
      <c r="C19" s="263"/>
      <c r="D19" s="262">
        <v>576032208</v>
      </c>
      <c r="E19" s="264"/>
      <c r="F19" s="263"/>
    </row>
    <row r="20" spans="1:9" x14ac:dyDescent="0.25">
      <c r="A20" s="30" t="s">
        <v>15</v>
      </c>
      <c r="B20" s="268" t="s">
        <v>127</v>
      </c>
      <c r="C20" s="263"/>
      <c r="D20" s="262" t="s">
        <v>127</v>
      </c>
      <c r="E20" s="264"/>
      <c r="F20" s="263"/>
    </row>
    <row r="21" spans="1:9" x14ac:dyDescent="0.25">
      <c r="A21" s="187"/>
      <c r="B21" s="188"/>
      <c r="C21" s="188"/>
      <c r="D21" s="188"/>
      <c r="E21" s="188"/>
      <c r="F21" s="189"/>
    </row>
    <row r="22" spans="1:9" ht="15" customHeight="1" x14ac:dyDescent="0.25">
      <c r="A22" s="203" t="s">
        <v>16</v>
      </c>
      <c r="B22" s="204"/>
      <c r="C22" s="204"/>
      <c r="D22" s="204"/>
      <c r="E22" s="204"/>
      <c r="F22" s="205"/>
    </row>
    <row r="23" spans="1:9" ht="29.25" customHeight="1" x14ac:dyDescent="0.25">
      <c r="A23" s="5" t="s">
        <v>64</v>
      </c>
      <c r="B23" s="200" t="s">
        <v>67</v>
      </c>
      <c r="C23" s="201"/>
      <c r="D23" s="201"/>
      <c r="E23" s="201"/>
      <c r="F23" s="202"/>
    </row>
    <row r="24" spans="1:9" ht="208.5" customHeight="1" x14ac:dyDescent="0.25">
      <c r="A24" s="9" t="s">
        <v>80</v>
      </c>
      <c r="B24" s="176" t="s">
        <v>170</v>
      </c>
      <c r="C24" s="177"/>
      <c r="D24" s="177"/>
      <c r="E24" s="177"/>
      <c r="F24" s="178"/>
    </row>
    <row r="25" spans="1:9" ht="229.5" x14ac:dyDescent="0.25">
      <c r="A25" s="9" t="s">
        <v>81</v>
      </c>
      <c r="B25" s="176" t="s">
        <v>518</v>
      </c>
      <c r="C25" s="177"/>
      <c r="D25" s="177"/>
      <c r="E25" s="177"/>
      <c r="F25" s="178"/>
    </row>
    <row r="26" spans="1:9" ht="25.5" x14ac:dyDescent="0.25">
      <c r="A26" s="30" t="s">
        <v>65</v>
      </c>
      <c r="B26" s="248" t="s">
        <v>66</v>
      </c>
      <c r="C26" s="250"/>
      <c r="D26" s="250"/>
      <c r="E26" s="250"/>
      <c r="F26" s="249"/>
      <c r="I26" s="38"/>
    </row>
    <row r="27" spans="1:9" ht="114.75" x14ac:dyDescent="0.25">
      <c r="A27" s="36" t="s">
        <v>128</v>
      </c>
      <c r="B27" s="245" t="s">
        <v>203</v>
      </c>
      <c r="C27" s="323"/>
      <c r="D27" s="323"/>
      <c r="E27" s="323"/>
      <c r="F27" s="324"/>
    </row>
    <row r="28" spans="1:9" ht="76.5" x14ac:dyDescent="0.25">
      <c r="A28" s="9" t="s">
        <v>129</v>
      </c>
      <c r="B28" s="176" t="s">
        <v>204</v>
      </c>
      <c r="C28" s="177"/>
      <c r="D28" s="177"/>
      <c r="E28" s="177"/>
      <c r="F28" s="178"/>
    </row>
    <row r="29" spans="1:9" ht="165.75" x14ac:dyDescent="0.25">
      <c r="A29" s="9" t="s">
        <v>130</v>
      </c>
      <c r="B29" s="176" t="s">
        <v>205</v>
      </c>
      <c r="C29" s="177"/>
      <c r="D29" s="177"/>
      <c r="E29" s="177"/>
      <c r="F29" s="178"/>
    </row>
    <row r="30" spans="1:9" ht="159" customHeight="1" x14ac:dyDescent="0.25">
      <c r="A30" s="9" t="s">
        <v>131</v>
      </c>
      <c r="B30" s="176" t="s">
        <v>206</v>
      </c>
      <c r="C30" s="177"/>
      <c r="D30" s="177"/>
      <c r="E30" s="177"/>
      <c r="F30" s="178"/>
    </row>
    <row r="31" spans="1:9" ht="107.25" customHeight="1" x14ac:dyDescent="0.25">
      <c r="A31" s="9" t="s">
        <v>132</v>
      </c>
      <c r="B31" s="176" t="s">
        <v>140</v>
      </c>
      <c r="C31" s="177"/>
      <c r="D31" s="177"/>
      <c r="E31" s="177"/>
      <c r="F31" s="178"/>
    </row>
    <row r="32" spans="1:9" ht="51" x14ac:dyDescent="0.25">
      <c r="A32" s="9" t="s">
        <v>133</v>
      </c>
      <c r="B32" s="176" t="s">
        <v>208</v>
      </c>
      <c r="C32" s="177"/>
      <c r="D32" s="177"/>
      <c r="E32" s="177"/>
      <c r="F32" s="178"/>
    </row>
    <row r="33" spans="1:10" ht="63.75" x14ac:dyDescent="0.25">
      <c r="A33" s="9" t="s">
        <v>134</v>
      </c>
      <c r="B33" s="176" t="s">
        <v>207</v>
      </c>
      <c r="C33" s="177"/>
      <c r="D33" s="177"/>
      <c r="E33" s="177"/>
      <c r="F33" s="178"/>
    </row>
    <row r="34" spans="1:10" x14ac:dyDescent="0.25">
      <c r="A34" s="187"/>
      <c r="B34" s="188"/>
      <c r="C34" s="188"/>
      <c r="D34" s="188"/>
      <c r="E34" s="188"/>
      <c r="F34" s="189"/>
    </row>
    <row r="35" spans="1:10" ht="33.75" customHeight="1" x14ac:dyDescent="0.25">
      <c r="A35" s="30" t="s">
        <v>17</v>
      </c>
      <c r="B35" s="251" t="s">
        <v>74</v>
      </c>
      <c r="C35" s="261"/>
      <c r="D35" s="261"/>
      <c r="E35" s="261"/>
      <c r="F35" s="252"/>
    </row>
    <row r="36" spans="1:10" ht="45" customHeight="1" x14ac:dyDescent="0.25">
      <c r="A36" s="5" t="s">
        <v>62</v>
      </c>
      <c r="B36" s="190" t="s">
        <v>18</v>
      </c>
      <c r="C36" s="192"/>
      <c r="D36" s="190" t="s">
        <v>75</v>
      </c>
      <c r="E36" s="191"/>
      <c r="F36" s="192"/>
      <c r="J36" s="8"/>
    </row>
    <row r="37" spans="1:10" ht="81" customHeight="1" x14ac:dyDescent="0.25">
      <c r="A37" s="10" t="s">
        <v>56</v>
      </c>
      <c r="B37" s="195" t="s">
        <v>119</v>
      </c>
      <c r="C37" s="196"/>
      <c r="D37" s="195" t="s">
        <v>141</v>
      </c>
      <c r="E37" s="207"/>
      <c r="F37" s="196"/>
    </row>
    <row r="38" spans="1:10" x14ac:dyDescent="0.25">
      <c r="A38" s="10" t="s">
        <v>36</v>
      </c>
      <c r="B38" s="195"/>
      <c r="C38" s="196"/>
      <c r="D38" s="195"/>
      <c r="E38" s="207"/>
      <c r="F38" s="196"/>
    </row>
    <row r="39" spans="1:10" x14ac:dyDescent="0.25">
      <c r="A39" s="10" t="s">
        <v>51</v>
      </c>
      <c r="B39" s="195"/>
      <c r="C39" s="196"/>
      <c r="D39" s="195"/>
      <c r="E39" s="207"/>
      <c r="F39" s="196"/>
    </row>
    <row r="40" spans="1:10" x14ac:dyDescent="0.25">
      <c r="A40" s="10" t="s">
        <v>57</v>
      </c>
      <c r="B40" s="195"/>
      <c r="C40" s="196"/>
      <c r="D40" s="195"/>
      <c r="E40" s="207"/>
      <c r="F40" s="196"/>
    </row>
    <row r="41" spans="1:10" x14ac:dyDescent="0.25">
      <c r="A41" s="187"/>
      <c r="B41" s="188"/>
      <c r="C41" s="188"/>
      <c r="D41" s="188"/>
      <c r="E41" s="188"/>
      <c r="F41" s="189"/>
    </row>
    <row r="42" spans="1:10" ht="46.5" customHeight="1" x14ac:dyDescent="0.25">
      <c r="A42" s="5" t="s">
        <v>19</v>
      </c>
      <c r="B42" s="190" t="s">
        <v>20</v>
      </c>
      <c r="C42" s="191"/>
      <c r="D42" s="191"/>
      <c r="E42" s="191"/>
      <c r="F42" s="192"/>
    </row>
    <row r="43" spans="1:10" ht="33.75" customHeight="1" x14ac:dyDescent="0.25">
      <c r="A43" s="2"/>
      <c r="B43" s="10" t="s">
        <v>21</v>
      </c>
      <c r="C43" s="190" t="s">
        <v>22</v>
      </c>
      <c r="D43" s="192"/>
      <c r="E43" s="190" t="s">
        <v>23</v>
      </c>
      <c r="F43" s="192"/>
    </row>
    <row r="44" spans="1:10" ht="81" x14ac:dyDescent="0.25">
      <c r="A44" s="39" t="s">
        <v>142</v>
      </c>
      <c r="B44" s="9">
        <v>2022</v>
      </c>
      <c r="C44" s="195">
        <v>255</v>
      </c>
      <c r="D44" s="196"/>
      <c r="E44" s="222" t="s">
        <v>625</v>
      </c>
      <c r="F44" s="223"/>
    </row>
    <row r="45" spans="1:10" x14ac:dyDescent="0.25">
      <c r="A45" s="187"/>
      <c r="B45" s="188"/>
      <c r="C45" s="188"/>
      <c r="D45" s="188"/>
      <c r="E45" s="188"/>
      <c r="F45" s="189"/>
    </row>
    <row r="46" spans="1:10" ht="15" customHeight="1" x14ac:dyDescent="0.25">
      <c r="A46" s="184" t="s">
        <v>72</v>
      </c>
      <c r="B46" s="185"/>
      <c r="C46" s="185"/>
      <c r="D46" s="185"/>
      <c r="E46" s="185"/>
      <c r="F46" s="186"/>
    </row>
    <row r="47" spans="1:10" ht="38.25" x14ac:dyDescent="0.25">
      <c r="A47" s="3"/>
      <c r="B47" s="3"/>
      <c r="C47" s="10" t="s">
        <v>24</v>
      </c>
      <c r="D47" s="10" t="s">
        <v>25</v>
      </c>
      <c r="E47" s="21" t="s">
        <v>61</v>
      </c>
      <c r="F47" s="18" t="s">
        <v>63</v>
      </c>
    </row>
    <row r="48" spans="1:10" ht="31.5" x14ac:dyDescent="0.25">
      <c r="A48" s="14" t="s">
        <v>56</v>
      </c>
      <c r="B48" s="6" t="s">
        <v>26</v>
      </c>
      <c r="C48" s="16">
        <v>80</v>
      </c>
      <c r="D48" s="16">
        <v>80</v>
      </c>
      <c r="E48" s="16">
        <f>D48-C48</f>
        <v>0</v>
      </c>
      <c r="F48" s="22">
        <f>E48/C$64</f>
        <v>0</v>
      </c>
    </row>
    <row r="49" spans="1:6" ht="25.5" x14ac:dyDescent="0.25">
      <c r="A49" s="11" t="s">
        <v>30</v>
      </c>
      <c r="B49" s="4" t="s">
        <v>27</v>
      </c>
      <c r="C49" s="15">
        <v>80</v>
      </c>
      <c r="D49" s="15">
        <v>80</v>
      </c>
      <c r="E49" s="16">
        <f>D49-C49</f>
        <v>0</v>
      </c>
      <c r="F49" s="22">
        <f>E49/C$64</f>
        <v>0</v>
      </c>
    </row>
    <row r="50" spans="1:6" ht="25.5" x14ac:dyDescent="0.25">
      <c r="A50" s="11" t="s">
        <v>31</v>
      </c>
      <c r="B50" s="4" t="s">
        <v>28</v>
      </c>
      <c r="C50" s="15"/>
      <c r="D50" s="15"/>
      <c r="E50" s="16">
        <f>D50-C50</f>
        <v>0</v>
      </c>
      <c r="F50" s="22">
        <f>E50/C$64</f>
        <v>0</v>
      </c>
    </row>
    <row r="51" spans="1:6" x14ac:dyDescent="0.25">
      <c r="A51" s="11" t="s">
        <v>32</v>
      </c>
      <c r="B51" s="4" t="s">
        <v>29</v>
      </c>
      <c r="C51" s="15"/>
      <c r="D51" s="15"/>
      <c r="E51" s="16">
        <f>D51-C51</f>
        <v>0</v>
      </c>
      <c r="F51" s="22">
        <f>E51/C$64</f>
        <v>0</v>
      </c>
    </row>
    <row r="52" spans="1:6" x14ac:dyDescent="0.25">
      <c r="A52" s="187"/>
      <c r="B52" s="188"/>
      <c r="C52" s="188"/>
      <c r="D52" s="188"/>
      <c r="E52" s="188"/>
      <c r="F52" s="189"/>
    </row>
    <row r="53" spans="1:6" ht="31.5" x14ac:dyDescent="0.25">
      <c r="A53" s="14" t="s">
        <v>36</v>
      </c>
      <c r="B53" s="6" t="s">
        <v>37</v>
      </c>
      <c r="C53" s="16">
        <v>288</v>
      </c>
      <c r="D53" s="16">
        <v>288</v>
      </c>
      <c r="E53" s="16">
        <f>D53-C53</f>
        <v>0</v>
      </c>
      <c r="F53" s="22">
        <f>E53/C$64</f>
        <v>0</v>
      </c>
    </row>
    <row r="54" spans="1:6" ht="15.75" x14ac:dyDescent="0.25">
      <c r="A54" s="12"/>
      <c r="B54" s="24" t="s">
        <v>38</v>
      </c>
      <c r="C54" s="25"/>
      <c r="D54" s="25"/>
      <c r="E54" s="25"/>
      <c r="F54" s="26"/>
    </row>
    <row r="55" spans="1:6" x14ac:dyDescent="0.25">
      <c r="A55" s="11" t="s">
        <v>39</v>
      </c>
      <c r="B55" s="4" t="s">
        <v>33</v>
      </c>
      <c r="C55" s="15">
        <v>196</v>
      </c>
      <c r="D55" s="27">
        <v>196</v>
      </c>
      <c r="E55" s="16">
        <f>SUM(D55-C55)</f>
        <v>0</v>
      </c>
      <c r="F55" s="22">
        <f>E55/C$64</f>
        <v>0</v>
      </c>
    </row>
    <row r="56" spans="1:6" ht="102" x14ac:dyDescent="0.25">
      <c r="A56" s="11" t="s">
        <v>40</v>
      </c>
      <c r="B56" s="4" t="s">
        <v>34</v>
      </c>
      <c r="C56" s="15"/>
      <c r="D56" s="15"/>
      <c r="E56" s="16">
        <f>SUM(D56-C56)</f>
        <v>0</v>
      </c>
      <c r="F56" s="22">
        <f>E56/C$64</f>
        <v>0</v>
      </c>
    </row>
    <row r="57" spans="1:6" ht="63.75" x14ac:dyDescent="0.25">
      <c r="A57" s="11" t="s">
        <v>41</v>
      </c>
      <c r="B57" s="4" t="s">
        <v>35</v>
      </c>
      <c r="C57" s="15">
        <v>67</v>
      </c>
      <c r="D57" s="15">
        <v>67</v>
      </c>
      <c r="E57" s="16">
        <f>SUM(D57-C57)</f>
        <v>0</v>
      </c>
      <c r="F57" s="22">
        <f>E57/C$64</f>
        <v>0</v>
      </c>
    </row>
    <row r="58" spans="1:6" ht="15.75" x14ac:dyDescent="0.25">
      <c r="A58" s="2"/>
      <c r="B58" s="24" t="s">
        <v>42</v>
      </c>
      <c r="C58" s="25"/>
      <c r="D58" s="25"/>
      <c r="E58" s="25"/>
      <c r="F58" s="26"/>
    </row>
    <row r="59" spans="1:6" ht="25.5" x14ac:dyDescent="0.25">
      <c r="A59" s="11" t="s">
        <v>47</v>
      </c>
      <c r="B59" s="4" t="s">
        <v>43</v>
      </c>
      <c r="C59" s="15"/>
      <c r="D59" s="15"/>
      <c r="E59" s="16">
        <f>SUM(D59-C59)</f>
        <v>0</v>
      </c>
      <c r="F59" s="22">
        <f>E59/C$64</f>
        <v>0</v>
      </c>
    </row>
    <row r="60" spans="1:6" x14ac:dyDescent="0.25">
      <c r="A60" s="11" t="s">
        <v>48</v>
      </c>
      <c r="B60" s="4" t="s">
        <v>44</v>
      </c>
      <c r="C60" s="15">
        <v>20</v>
      </c>
      <c r="D60" s="15">
        <v>20</v>
      </c>
      <c r="E60" s="16">
        <f>SUM(D60-C60)</f>
        <v>0</v>
      </c>
      <c r="F60" s="22">
        <f>E60/C$64</f>
        <v>0</v>
      </c>
    </row>
    <row r="61" spans="1:6" x14ac:dyDescent="0.25">
      <c r="A61" s="11" t="s">
        <v>49</v>
      </c>
      <c r="B61" s="4" t="s">
        <v>45</v>
      </c>
      <c r="C61" s="15">
        <v>5</v>
      </c>
      <c r="D61" s="15">
        <v>5</v>
      </c>
      <c r="E61" s="16">
        <f>SUM(D61-C61)</f>
        <v>0</v>
      </c>
      <c r="F61" s="22">
        <f>E61/C$64</f>
        <v>0</v>
      </c>
    </row>
    <row r="62" spans="1:6" x14ac:dyDescent="0.25">
      <c r="A62" s="11" t="s">
        <v>50</v>
      </c>
      <c r="B62" s="4" t="s">
        <v>46</v>
      </c>
      <c r="C62" s="15"/>
      <c r="D62" s="15"/>
      <c r="E62" s="16">
        <f>SUM(D62-C62)</f>
        <v>0</v>
      </c>
      <c r="F62" s="22">
        <f>E62/C$64</f>
        <v>0</v>
      </c>
    </row>
    <row r="63" spans="1:6" x14ac:dyDescent="0.25">
      <c r="A63" s="187"/>
      <c r="B63" s="188"/>
      <c r="C63" s="188"/>
      <c r="D63" s="188"/>
      <c r="E63" s="188"/>
      <c r="F63" s="189"/>
    </row>
    <row r="64" spans="1:6" ht="31.5" x14ac:dyDescent="0.25">
      <c r="A64" s="14" t="s">
        <v>51</v>
      </c>
      <c r="B64" s="6" t="s">
        <v>52</v>
      </c>
      <c r="C64" s="15">
        <v>368</v>
      </c>
      <c r="D64" s="16">
        <f>SUM(D53,D48,)</f>
        <v>368</v>
      </c>
      <c r="E64" s="16">
        <f>D64-C64</f>
        <v>0</v>
      </c>
      <c r="F64" s="22">
        <f>E64/C$64</f>
        <v>0</v>
      </c>
    </row>
    <row r="65" spans="1:6" x14ac:dyDescent="0.25">
      <c r="A65" s="187"/>
      <c r="B65" s="188"/>
      <c r="C65" s="188"/>
      <c r="D65" s="188"/>
      <c r="E65" s="188"/>
      <c r="F65" s="189"/>
    </row>
    <row r="66" spans="1:6" ht="15" customHeight="1" x14ac:dyDescent="0.25">
      <c r="A66" s="184" t="s">
        <v>53</v>
      </c>
      <c r="B66" s="185"/>
      <c r="C66" s="185"/>
      <c r="D66" s="185"/>
      <c r="E66" s="185"/>
      <c r="F66" s="186"/>
    </row>
    <row r="67" spans="1:6" ht="25.5" x14ac:dyDescent="0.25">
      <c r="A67" s="10" t="s">
        <v>58</v>
      </c>
      <c r="B67" s="190" t="s">
        <v>54</v>
      </c>
      <c r="C67" s="191"/>
      <c r="D67" s="192"/>
      <c r="E67" s="190" t="s">
        <v>55</v>
      </c>
      <c r="F67" s="192"/>
    </row>
    <row r="68" spans="1:6" ht="39.75" customHeight="1" x14ac:dyDescent="0.25">
      <c r="A68" s="12" t="s">
        <v>30</v>
      </c>
      <c r="B68" s="224" t="s">
        <v>135</v>
      </c>
      <c r="C68" s="224"/>
      <c r="D68" s="224"/>
      <c r="E68" s="181">
        <v>80</v>
      </c>
      <c r="F68" s="183"/>
    </row>
    <row r="69" spans="1:6" ht="43.5" customHeight="1" x14ac:dyDescent="0.25">
      <c r="A69" s="12" t="s">
        <v>39</v>
      </c>
      <c r="B69" s="181" t="s">
        <v>139</v>
      </c>
      <c r="C69" s="182"/>
      <c r="D69" s="183"/>
      <c r="E69" s="181">
        <v>196</v>
      </c>
      <c r="F69" s="183"/>
    </row>
    <row r="70" spans="1:6" ht="41.25" customHeight="1" x14ac:dyDescent="0.25">
      <c r="A70" s="12" t="s">
        <v>41</v>
      </c>
      <c r="B70" s="181" t="s">
        <v>138</v>
      </c>
      <c r="C70" s="182"/>
      <c r="D70" s="183"/>
      <c r="E70" s="181">
        <v>67</v>
      </c>
      <c r="F70" s="183"/>
    </row>
    <row r="71" spans="1:6" ht="33.75" customHeight="1" x14ac:dyDescent="0.25">
      <c r="A71" s="12" t="s">
        <v>48</v>
      </c>
      <c r="B71" s="181" t="s">
        <v>137</v>
      </c>
      <c r="C71" s="182"/>
      <c r="D71" s="183"/>
      <c r="E71" s="181">
        <v>20</v>
      </c>
      <c r="F71" s="183"/>
    </row>
    <row r="72" spans="1:6" ht="27" customHeight="1" x14ac:dyDescent="0.25">
      <c r="A72" s="12" t="s">
        <v>49</v>
      </c>
      <c r="B72" s="224" t="s">
        <v>136</v>
      </c>
      <c r="C72" s="224"/>
      <c r="D72" s="224"/>
      <c r="E72" s="181">
        <v>5</v>
      </c>
      <c r="F72" s="183"/>
    </row>
    <row r="73" spans="1:6" x14ac:dyDescent="0.25">
      <c r="A73" s="20"/>
      <c r="B73" s="20"/>
      <c r="C73" s="20"/>
      <c r="D73" s="20"/>
      <c r="E73" s="20"/>
      <c r="F73" s="20"/>
    </row>
    <row r="74" spans="1:6" x14ac:dyDescent="0.25">
      <c r="A74" s="266" t="s">
        <v>69</v>
      </c>
      <c r="B74" s="266"/>
      <c r="C74" s="266"/>
      <c r="D74" s="266"/>
      <c r="E74" s="266"/>
      <c r="F74" s="266"/>
    </row>
    <row r="75" spans="1:6" x14ac:dyDescent="0.25">
      <c r="A75" s="266" t="s">
        <v>60</v>
      </c>
      <c r="B75" s="266"/>
      <c r="C75" s="266"/>
      <c r="D75" s="266"/>
      <c r="E75" s="266"/>
      <c r="F75" s="266"/>
    </row>
  </sheetData>
  <mergeCells count="80">
    <mergeCell ref="A6:A8"/>
    <mergeCell ref="B6:F8"/>
    <mergeCell ref="B1:F1"/>
    <mergeCell ref="A2:F2"/>
    <mergeCell ref="A3:F3"/>
    <mergeCell ref="B4:F4"/>
    <mergeCell ref="B5:F5"/>
    <mergeCell ref="B16:C16"/>
    <mergeCell ref="D16:F16"/>
    <mergeCell ref="B9:C9"/>
    <mergeCell ref="D9:F9"/>
    <mergeCell ref="C10:D10"/>
    <mergeCell ref="E10:F10"/>
    <mergeCell ref="C11:D11"/>
    <mergeCell ref="E11:F11"/>
    <mergeCell ref="C12:D12"/>
    <mergeCell ref="E12:F12"/>
    <mergeCell ref="A13:F13"/>
    <mergeCell ref="A14:F14"/>
    <mergeCell ref="B15:C15"/>
    <mergeCell ref="D15:F15"/>
    <mergeCell ref="B17:C17"/>
    <mergeCell ref="D17:F17"/>
    <mergeCell ref="B18:C18"/>
    <mergeCell ref="D18:F18"/>
    <mergeCell ref="B25:F25"/>
    <mergeCell ref="A22:F22"/>
    <mergeCell ref="B23:F23"/>
    <mergeCell ref="B24:F24"/>
    <mergeCell ref="B19:C19"/>
    <mergeCell ref="D19:F19"/>
    <mergeCell ref="B20:C20"/>
    <mergeCell ref="D20:F20"/>
    <mergeCell ref="A21:F21"/>
    <mergeCell ref="B37:C37"/>
    <mergeCell ref="D37:F37"/>
    <mergeCell ref="B36:C36"/>
    <mergeCell ref="D36:F36"/>
    <mergeCell ref="B26:F26"/>
    <mergeCell ref="B27:F27"/>
    <mergeCell ref="B28:F28"/>
    <mergeCell ref="B35:F35"/>
    <mergeCell ref="B30:F30"/>
    <mergeCell ref="B31:F31"/>
    <mergeCell ref="B33:F33"/>
    <mergeCell ref="A34:F34"/>
    <mergeCell ref="B29:F29"/>
    <mergeCell ref="B32:F32"/>
    <mergeCell ref="B38:C38"/>
    <mergeCell ref="D38:F38"/>
    <mergeCell ref="B40:C40"/>
    <mergeCell ref="D40:F40"/>
    <mergeCell ref="B39:C39"/>
    <mergeCell ref="D39:F39"/>
    <mergeCell ref="A41:F41"/>
    <mergeCell ref="B42:F42"/>
    <mergeCell ref="C43:D43"/>
    <mergeCell ref="E43:F43"/>
    <mergeCell ref="A66:F66"/>
    <mergeCell ref="A46:F46"/>
    <mergeCell ref="C44:D44"/>
    <mergeCell ref="E44:F44"/>
    <mergeCell ref="A45:F45"/>
    <mergeCell ref="A52:F52"/>
    <mergeCell ref="A63:F63"/>
    <mergeCell ref="A65:F65"/>
    <mergeCell ref="B67:D67"/>
    <mergeCell ref="E67:F67"/>
    <mergeCell ref="B68:D68"/>
    <mergeCell ref="E68:F68"/>
    <mergeCell ref="B69:D69"/>
    <mergeCell ref="E69:F69"/>
    <mergeCell ref="B70:D70"/>
    <mergeCell ref="E70:F70"/>
    <mergeCell ref="A75:F75"/>
    <mergeCell ref="B71:D71"/>
    <mergeCell ref="E71:F71"/>
    <mergeCell ref="B72:D72"/>
    <mergeCell ref="E72:F72"/>
    <mergeCell ref="A74:F74"/>
  </mergeCells>
  <hyperlinks>
    <hyperlink ref="B20" r:id="rId1" xr:uid="{8E2C04DD-8671-4D4D-A588-42FD19E53CB2}"/>
  </hyperlinks>
  <printOptions horizontalCentered="1"/>
  <pageMargins left="0.70866141732283472" right="0.70866141732283472" top="0.78740157480314965" bottom="0.78740157480314965" header="0.31496062992125984" footer="0.31496062992125984"/>
  <pageSetup paperSize="9" scale="78" orientation="portrait" r:id="rId2"/>
  <rowBreaks count="1" manualBreakCount="1">
    <brk id="45" max="2"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FEEB2-9EC8-44AD-A440-8F9C79DEB851}">
  <dimension ref="A1:J74"/>
  <sheetViews>
    <sheetView view="pageBreakPreview" topLeftCell="A37" zoomScaleNormal="100" zoomScaleSheetLayoutView="100" workbookViewId="0">
      <selection activeCell="E43" sqref="E43:F43"/>
    </sheetView>
  </sheetViews>
  <sheetFormatPr defaultColWidth="8.7109375" defaultRowHeight="15" x14ac:dyDescent="0.25"/>
  <cols>
    <col min="1" max="1" width="17.7109375" customWidth="1"/>
    <col min="2" max="2" width="29" customWidth="1"/>
    <col min="3" max="3" width="16.7109375" customWidth="1"/>
    <col min="4" max="4" width="17.7109375" customWidth="1"/>
    <col min="5" max="5" width="14" customWidth="1"/>
    <col min="6" max="6" width="14.7109375" customWidth="1"/>
  </cols>
  <sheetData>
    <row r="1" spans="1:6" ht="18.75" x14ac:dyDescent="0.25">
      <c r="A1" s="79" t="s">
        <v>68</v>
      </c>
      <c r="B1" s="184" t="s">
        <v>251</v>
      </c>
      <c r="C1" s="185"/>
      <c r="D1" s="185"/>
      <c r="E1" s="185"/>
      <c r="F1" s="186"/>
    </row>
    <row r="2" spans="1:6" ht="15" customHeight="1" x14ac:dyDescent="0.25">
      <c r="A2" s="208" t="s">
        <v>70</v>
      </c>
      <c r="B2" s="209"/>
      <c r="C2" s="209"/>
      <c r="D2" s="209"/>
      <c r="E2" s="209"/>
      <c r="F2" s="210"/>
    </row>
    <row r="3" spans="1:6" ht="15" customHeight="1" x14ac:dyDescent="0.25">
      <c r="A3" s="208" t="s">
        <v>73</v>
      </c>
      <c r="B3" s="209"/>
      <c r="C3" s="209"/>
      <c r="D3" s="209"/>
      <c r="E3" s="209"/>
      <c r="F3" s="210"/>
    </row>
    <row r="4" spans="1:6" x14ac:dyDescent="0.25">
      <c r="A4" s="7" t="s">
        <v>0</v>
      </c>
      <c r="B4" s="176" t="s">
        <v>77</v>
      </c>
      <c r="C4" s="177"/>
      <c r="D4" s="177"/>
      <c r="E4" s="177"/>
      <c r="F4" s="178"/>
    </row>
    <row r="5" spans="1:6" x14ac:dyDescent="0.25">
      <c r="A5" s="5" t="s">
        <v>59</v>
      </c>
      <c r="B5" s="176" t="s">
        <v>78</v>
      </c>
      <c r="C5" s="177"/>
      <c r="D5" s="177"/>
      <c r="E5" s="177"/>
      <c r="F5" s="178"/>
    </row>
    <row r="6" spans="1:6" x14ac:dyDescent="0.25">
      <c r="A6" s="197" t="s">
        <v>1</v>
      </c>
      <c r="B6" s="211" t="s">
        <v>79</v>
      </c>
      <c r="C6" s="212"/>
      <c r="D6" s="212"/>
      <c r="E6" s="212"/>
      <c r="F6" s="213"/>
    </row>
    <row r="7" spans="1:6" x14ac:dyDescent="0.25">
      <c r="A7" s="198"/>
      <c r="B7" s="214"/>
      <c r="C7" s="267"/>
      <c r="D7" s="267"/>
      <c r="E7" s="267"/>
      <c r="F7" s="216"/>
    </row>
    <row r="8" spans="1:6" x14ac:dyDescent="0.25">
      <c r="A8" s="199"/>
      <c r="B8" s="217"/>
      <c r="C8" s="218"/>
      <c r="D8" s="218"/>
      <c r="E8" s="218"/>
      <c r="F8" s="219"/>
    </row>
    <row r="9" spans="1:6" ht="25.5" x14ac:dyDescent="0.25">
      <c r="A9" s="5" t="s">
        <v>2</v>
      </c>
      <c r="B9" s="200" t="s">
        <v>82</v>
      </c>
      <c r="C9" s="202"/>
      <c r="D9" s="200" t="s">
        <v>76</v>
      </c>
      <c r="E9" s="201"/>
      <c r="F9" s="202"/>
    </row>
    <row r="10" spans="1:6" ht="25.5" customHeight="1" x14ac:dyDescent="0.25">
      <c r="A10" s="6" t="s">
        <v>3</v>
      </c>
      <c r="B10" s="5" t="s">
        <v>4</v>
      </c>
      <c r="C10" s="200" t="s">
        <v>5</v>
      </c>
      <c r="D10" s="202"/>
      <c r="E10" s="190" t="s">
        <v>6</v>
      </c>
      <c r="F10" s="192"/>
    </row>
    <row r="11" spans="1:6" x14ac:dyDescent="0.25">
      <c r="A11" s="5" t="s">
        <v>7</v>
      </c>
      <c r="B11" s="31">
        <v>500</v>
      </c>
      <c r="C11" s="225">
        <v>420</v>
      </c>
      <c r="D11" s="226"/>
      <c r="E11" s="225">
        <v>80</v>
      </c>
      <c r="F11" s="226"/>
    </row>
    <row r="12" spans="1:6" x14ac:dyDescent="0.25">
      <c r="A12" s="5" t="s">
        <v>8</v>
      </c>
      <c r="B12" s="31">
        <v>500</v>
      </c>
      <c r="C12" s="225">
        <v>420</v>
      </c>
      <c r="D12" s="226"/>
      <c r="E12" s="225">
        <v>80</v>
      </c>
      <c r="F12" s="226"/>
    </row>
    <row r="13" spans="1:6" x14ac:dyDescent="0.25">
      <c r="A13" s="187"/>
      <c r="B13" s="188"/>
      <c r="C13" s="188"/>
      <c r="D13" s="188"/>
      <c r="E13" s="188"/>
      <c r="F13" s="189"/>
    </row>
    <row r="14" spans="1:6" ht="15.75" x14ac:dyDescent="0.25">
      <c r="A14" s="203" t="s">
        <v>9</v>
      </c>
      <c r="B14" s="204"/>
      <c r="C14" s="204"/>
      <c r="D14" s="204"/>
      <c r="E14" s="204"/>
      <c r="F14" s="205"/>
    </row>
    <row r="15" spans="1:6" x14ac:dyDescent="0.25">
      <c r="A15" s="2"/>
      <c r="B15" s="190" t="s">
        <v>10</v>
      </c>
      <c r="C15" s="192"/>
      <c r="D15" s="190" t="s">
        <v>11</v>
      </c>
      <c r="E15" s="191"/>
      <c r="F15" s="192"/>
    </row>
    <row r="16" spans="1:6" x14ac:dyDescent="0.25">
      <c r="A16" s="5" t="s">
        <v>12</v>
      </c>
      <c r="B16" s="195" t="s">
        <v>250</v>
      </c>
      <c r="C16" s="196"/>
      <c r="D16" s="195" t="s">
        <v>249</v>
      </c>
      <c r="E16" s="207"/>
      <c r="F16" s="196"/>
    </row>
    <row r="17" spans="1:9" x14ac:dyDescent="0.25">
      <c r="A17" s="5" t="s">
        <v>68</v>
      </c>
      <c r="B17" s="195" t="s">
        <v>248</v>
      </c>
      <c r="C17" s="196"/>
      <c r="D17" s="195" t="s">
        <v>248</v>
      </c>
      <c r="E17" s="207"/>
      <c r="F17" s="196"/>
    </row>
    <row r="18" spans="1:9" x14ac:dyDescent="0.25">
      <c r="A18" s="5" t="s">
        <v>13</v>
      </c>
      <c r="B18" s="195" t="s">
        <v>247</v>
      </c>
      <c r="C18" s="196"/>
      <c r="D18" s="195" t="s">
        <v>247</v>
      </c>
      <c r="E18" s="207"/>
      <c r="F18" s="196"/>
    </row>
    <row r="19" spans="1:9" x14ac:dyDescent="0.25">
      <c r="A19" s="5" t="s">
        <v>14</v>
      </c>
      <c r="B19" s="195">
        <v>606941912</v>
      </c>
      <c r="C19" s="196"/>
      <c r="D19" s="195">
        <v>541562019</v>
      </c>
      <c r="E19" s="207"/>
      <c r="F19" s="196"/>
    </row>
    <row r="20" spans="1:9" x14ac:dyDescent="0.25">
      <c r="A20" s="5" t="s">
        <v>15</v>
      </c>
      <c r="B20" s="340" t="s">
        <v>246</v>
      </c>
      <c r="C20" s="196"/>
      <c r="D20" s="340" t="s">
        <v>245</v>
      </c>
      <c r="E20" s="207"/>
      <c r="F20" s="196"/>
    </row>
    <row r="21" spans="1:9" x14ac:dyDescent="0.25">
      <c r="A21" s="187"/>
      <c r="B21" s="188"/>
      <c r="C21" s="188"/>
      <c r="D21" s="188"/>
      <c r="E21" s="188"/>
      <c r="F21" s="189"/>
    </row>
    <row r="22" spans="1:9" ht="15" customHeight="1" x14ac:dyDescent="0.25">
      <c r="A22" s="203" t="s">
        <v>16</v>
      </c>
      <c r="B22" s="204"/>
      <c r="C22" s="204"/>
      <c r="D22" s="204"/>
      <c r="E22" s="204"/>
      <c r="F22" s="205"/>
    </row>
    <row r="23" spans="1:9" ht="29.25" customHeight="1" x14ac:dyDescent="0.25">
      <c r="A23" s="5" t="s">
        <v>64</v>
      </c>
      <c r="B23" s="200" t="s">
        <v>67</v>
      </c>
      <c r="C23" s="201"/>
      <c r="D23" s="201"/>
      <c r="E23" s="201"/>
      <c r="F23" s="202"/>
    </row>
    <row r="24" spans="1:9" ht="240" customHeight="1" x14ac:dyDescent="0.25">
      <c r="A24" s="9" t="s">
        <v>80</v>
      </c>
      <c r="B24" s="176" t="s">
        <v>423</v>
      </c>
      <c r="C24" s="177"/>
      <c r="D24" s="177"/>
      <c r="E24" s="177"/>
      <c r="F24" s="178"/>
    </row>
    <row r="25" spans="1:9" ht="229.5" x14ac:dyDescent="0.25">
      <c r="A25" s="9" t="s">
        <v>81</v>
      </c>
      <c r="B25" s="176" t="s">
        <v>519</v>
      </c>
      <c r="C25" s="177"/>
      <c r="D25" s="177"/>
      <c r="E25" s="177"/>
      <c r="F25" s="178"/>
    </row>
    <row r="26" spans="1:9" ht="25.5" x14ac:dyDescent="0.25">
      <c r="A26" s="30" t="s">
        <v>65</v>
      </c>
      <c r="B26" s="248" t="s">
        <v>66</v>
      </c>
      <c r="C26" s="250"/>
      <c r="D26" s="250"/>
      <c r="E26" s="250"/>
      <c r="F26" s="249"/>
      <c r="I26" s="80"/>
    </row>
    <row r="27" spans="1:9" ht="114.75" x14ac:dyDescent="0.25">
      <c r="A27" s="33" t="s">
        <v>243</v>
      </c>
      <c r="B27" s="245" t="s">
        <v>422</v>
      </c>
      <c r="C27" s="246"/>
      <c r="D27" s="246"/>
      <c r="E27" s="246"/>
      <c r="F27" s="247"/>
    </row>
    <row r="28" spans="1:9" ht="38.25" x14ac:dyDescent="0.25">
      <c r="A28" s="33" t="s">
        <v>101</v>
      </c>
      <c r="B28" s="176" t="s">
        <v>242</v>
      </c>
      <c r="C28" s="177"/>
      <c r="D28" s="177"/>
      <c r="E28" s="177"/>
      <c r="F28" s="178"/>
    </row>
    <row r="29" spans="1:9" ht="63.75" x14ac:dyDescent="0.25">
      <c r="A29" s="33" t="s">
        <v>102</v>
      </c>
      <c r="B29" s="176" t="s">
        <v>241</v>
      </c>
      <c r="C29" s="177"/>
      <c r="D29" s="177"/>
      <c r="E29" s="177"/>
      <c r="F29" s="178"/>
    </row>
    <row r="30" spans="1:9" ht="63.75" x14ac:dyDescent="0.25">
      <c r="A30" s="33" t="s">
        <v>103</v>
      </c>
      <c r="B30" s="176" t="s">
        <v>240</v>
      </c>
      <c r="C30" s="177"/>
      <c r="D30" s="177"/>
      <c r="E30" s="177"/>
      <c r="F30" s="178"/>
    </row>
    <row r="31" spans="1:9" ht="65.650000000000006" customHeight="1" x14ac:dyDescent="0.25">
      <c r="A31" s="33" t="s">
        <v>239</v>
      </c>
      <c r="B31" s="176" t="s">
        <v>421</v>
      </c>
      <c r="C31" s="177"/>
      <c r="D31" s="177"/>
      <c r="E31" s="177"/>
      <c r="F31" s="178"/>
    </row>
    <row r="32" spans="1:9" ht="231.4" customHeight="1" x14ac:dyDescent="0.25">
      <c r="A32" s="33" t="s">
        <v>238</v>
      </c>
      <c r="B32" s="176" t="s">
        <v>237</v>
      </c>
      <c r="C32" s="177"/>
      <c r="D32" s="177"/>
      <c r="E32" s="177"/>
      <c r="F32" s="178"/>
    </row>
    <row r="33" spans="1:10" ht="86.45" customHeight="1" x14ac:dyDescent="0.25">
      <c r="A33" s="33" t="s">
        <v>236</v>
      </c>
      <c r="B33" s="176" t="s">
        <v>420</v>
      </c>
      <c r="C33" s="177"/>
      <c r="D33" s="177"/>
      <c r="E33" s="177"/>
      <c r="F33" s="178"/>
    </row>
    <row r="34" spans="1:10" x14ac:dyDescent="0.25">
      <c r="A34" s="187"/>
      <c r="B34" s="188"/>
      <c r="C34" s="188"/>
      <c r="D34" s="188"/>
      <c r="E34" s="188"/>
      <c r="F34" s="189"/>
    </row>
    <row r="35" spans="1:10" ht="33.75" customHeight="1" x14ac:dyDescent="0.25">
      <c r="A35" s="30" t="s">
        <v>17</v>
      </c>
      <c r="B35" s="251" t="s">
        <v>74</v>
      </c>
      <c r="C35" s="261"/>
      <c r="D35" s="261"/>
      <c r="E35" s="261"/>
      <c r="F35" s="252"/>
    </row>
    <row r="36" spans="1:10" ht="45" customHeight="1" x14ac:dyDescent="0.25">
      <c r="A36" s="5" t="s">
        <v>62</v>
      </c>
      <c r="B36" s="190" t="s">
        <v>18</v>
      </c>
      <c r="C36" s="192"/>
      <c r="D36" s="190" t="s">
        <v>75</v>
      </c>
      <c r="E36" s="191"/>
      <c r="F36" s="192"/>
      <c r="J36" s="8"/>
    </row>
    <row r="37" spans="1:10" ht="43.5" customHeight="1" x14ac:dyDescent="0.25">
      <c r="A37" s="10" t="s">
        <v>56</v>
      </c>
      <c r="B37" s="195" t="s">
        <v>235</v>
      </c>
      <c r="C37" s="196"/>
      <c r="D37" s="176" t="s">
        <v>234</v>
      </c>
      <c r="E37" s="177"/>
      <c r="F37" s="178"/>
    </row>
    <row r="38" spans="1:10" ht="45.75" customHeight="1" x14ac:dyDescent="0.25">
      <c r="A38" s="10" t="s">
        <v>36</v>
      </c>
      <c r="B38" s="195" t="s">
        <v>233</v>
      </c>
      <c r="C38" s="196"/>
      <c r="D38" s="176" t="s">
        <v>232</v>
      </c>
      <c r="E38" s="177"/>
      <c r="F38" s="178"/>
    </row>
    <row r="39" spans="1:10" ht="206.65" customHeight="1" x14ac:dyDescent="0.25">
      <c r="A39" s="10" t="s">
        <v>51</v>
      </c>
      <c r="B39" s="195" t="s">
        <v>231</v>
      </c>
      <c r="C39" s="196"/>
      <c r="D39" s="176" t="s">
        <v>230</v>
      </c>
      <c r="E39" s="177"/>
      <c r="F39" s="178"/>
    </row>
    <row r="40" spans="1:10" x14ac:dyDescent="0.25">
      <c r="A40" s="187"/>
      <c r="B40" s="188"/>
      <c r="C40" s="188"/>
      <c r="D40" s="188"/>
      <c r="E40" s="188"/>
      <c r="F40" s="189"/>
    </row>
    <row r="41" spans="1:10" ht="46.5" customHeight="1" x14ac:dyDescent="0.25">
      <c r="A41" s="5" t="s">
        <v>19</v>
      </c>
      <c r="B41" s="190" t="s">
        <v>20</v>
      </c>
      <c r="C41" s="191"/>
      <c r="D41" s="191"/>
      <c r="E41" s="191"/>
      <c r="F41" s="192"/>
    </row>
    <row r="42" spans="1:10" ht="33.75" customHeight="1" x14ac:dyDescent="0.25">
      <c r="A42" s="2"/>
      <c r="B42" s="10" t="s">
        <v>21</v>
      </c>
      <c r="C42" s="190" t="s">
        <v>22</v>
      </c>
      <c r="D42" s="192"/>
      <c r="E42" s="190" t="s">
        <v>23</v>
      </c>
      <c r="F42" s="192"/>
    </row>
    <row r="43" spans="1:10" ht="102" x14ac:dyDescent="0.25">
      <c r="A43" s="56" t="s">
        <v>142</v>
      </c>
      <c r="B43" s="9">
        <v>2022</v>
      </c>
      <c r="C43" s="195" t="s">
        <v>419</v>
      </c>
      <c r="D43" s="196"/>
      <c r="E43" s="195" t="s">
        <v>625</v>
      </c>
      <c r="F43" s="196"/>
    </row>
    <row r="44" spans="1:10" x14ac:dyDescent="0.25">
      <c r="A44" s="187"/>
      <c r="B44" s="188"/>
      <c r="C44" s="188"/>
      <c r="D44" s="188"/>
      <c r="E44" s="188"/>
      <c r="F44" s="189"/>
    </row>
    <row r="45" spans="1:10" ht="15" customHeight="1" x14ac:dyDescent="0.25">
      <c r="A45" s="184" t="s">
        <v>72</v>
      </c>
      <c r="B45" s="185"/>
      <c r="C45" s="185"/>
      <c r="D45" s="185"/>
      <c r="E45" s="185"/>
      <c r="F45" s="186"/>
    </row>
    <row r="46" spans="1:10" ht="38.25" x14ac:dyDescent="0.25">
      <c r="A46" s="3"/>
      <c r="B46" s="3"/>
      <c r="C46" s="10" t="s">
        <v>24</v>
      </c>
      <c r="D46" s="10" t="s">
        <v>25</v>
      </c>
      <c r="E46" s="21" t="s">
        <v>61</v>
      </c>
      <c r="F46" s="18" t="s">
        <v>63</v>
      </c>
    </row>
    <row r="47" spans="1:10" ht="31.5" x14ac:dyDescent="0.25">
      <c r="A47" s="14" t="s">
        <v>56</v>
      </c>
      <c r="B47" s="6" t="s">
        <v>26</v>
      </c>
      <c r="C47" s="16">
        <f>SUM(C48:C50)</f>
        <v>80</v>
      </c>
      <c r="D47" s="16">
        <f>SUM(D48:D50)</f>
        <v>80</v>
      </c>
      <c r="E47" s="16">
        <f>D47-C47</f>
        <v>0</v>
      </c>
      <c r="F47" s="22">
        <f>E47/C$63</f>
        <v>0</v>
      </c>
    </row>
    <row r="48" spans="1:10" ht="25.5" x14ac:dyDescent="0.25">
      <c r="A48" s="11" t="s">
        <v>30</v>
      </c>
      <c r="B48" s="82" t="s">
        <v>27</v>
      </c>
      <c r="C48" s="15">
        <v>80</v>
      </c>
      <c r="D48" s="15">
        <v>80</v>
      </c>
      <c r="E48" s="16">
        <f>D48-C48</f>
        <v>0</v>
      </c>
      <c r="F48" s="22">
        <f>E48/C$63</f>
        <v>0</v>
      </c>
    </row>
    <row r="49" spans="1:6" ht="25.5" x14ac:dyDescent="0.25">
      <c r="A49" s="11" t="s">
        <v>31</v>
      </c>
      <c r="B49" s="82" t="s">
        <v>28</v>
      </c>
      <c r="C49" s="15">
        <v>0</v>
      </c>
      <c r="D49" s="15">
        <v>0</v>
      </c>
      <c r="E49" s="16">
        <f>D49-C49</f>
        <v>0</v>
      </c>
      <c r="F49" s="22">
        <f>E49/C$63</f>
        <v>0</v>
      </c>
    </row>
    <row r="50" spans="1:6" x14ac:dyDescent="0.25">
      <c r="A50" s="11" t="s">
        <v>32</v>
      </c>
      <c r="B50" s="82" t="s">
        <v>29</v>
      </c>
      <c r="C50" s="15">
        <v>0</v>
      </c>
      <c r="D50" s="15">
        <v>0</v>
      </c>
      <c r="E50" s="16">
        <f>D50-C50</f>
        <v>0</v>
      </c>
      <c r="F50" s="22">
        <f>E50/C$63</f>
        <v>0</v>
      </c>
    </row>
    <row r="51" spans="1:6" x14ac:dyDescent="0.25">
      <c r="A51" s="187"/>
      <c r="B51" s="188"/>
      <c r="C51" s="188"/>
      <c r="D51" s="188"/>
      <c r="E51" s="188"/>
      <c r="F51" s="189"/>
    </row>
    <row r="52" spans="1:6" ht="31.5" x14ac:dyDescent="0.25">
      <c r="A52" s="14" t="s">
        <v>36</v>
      </c>
      <c r="B52" s="6" t="s">
        <v>37</v>
      </c>
      <c r="C52" s="16">
        <f>SUM(C54:C61)</f>
        <v>420</v>
      </c>
      <c r="D52" s="16">
        <f>SUM(D54:D61)</f>
        <v>420</v>
      </c>
      <c r="E52" s="16">
        <f>D52-C52</f>
        <v>0</v>
      </c>
      <c r="F52" s="22">
        <f>E52/C$63</f>
        <v>0</v>
      </c>
    </row>
    <row r="53" spans="1:6" ht="15.75" x14ac:dyDescent="0.25">
      <c r="A53" s="12"/>
      <c r="B53" s="24" t="s">
        <v>38</v>
      </c>
      <c r="C53" s="25"/>
      <c r="D53" s="25"/>
      <c r="E53" s="25"/>
      <c r="F53" s="26"/>
    </row>
    <row r="54" spans="1:6" x14ac:dyDescent="0.25">
      <c r="A54" s="11" t="s">
        <v>39</v>
      </c>
      <c r="B54" s="82" t="s">
        <v>33</v>
      </c>
      <c r="C54" s="15">
        <v>294</v>
      </c>
      <c r="D54" s="27">
        <v>297</v>
      </c>
      <c r="E54" s="16">
        <f>SUM(D54-C54)</f>
        <v>3</v>
      </c>
      <c r="F54" s="22">
        <f>E54/C$63</f>
        <v>6.0000000000000001E-3</v>
      </c>
    </row>
    <row r="55" spans="1:6" ht="102" x14ac:dyDescent="0.25">
      <c r="A55" s="11" t="s">
        <v>40</v>
      </c>
      <c r="B55" s="82" t="s">
        <v>34</v>
      </c>
      <c r="C55" s="15">
        <v>0</v>
      </c>
      <c r="D55" s="15">
        <v>0</v>
      </c>
      <c r="E55" s="16">
        <f>SUM(D55-C55)</f>
        <v>0</v>
      </c>
      <c r="F55" s="22">
        <f>E55/C$63</f>
        <v>0</v>
      </c>
    </row>
    <row r="56" spans="1:6" ht="63.75" x14ac:dyDescent="0.25">
      <c r="A56" s="11" t="s">
        <v>41</v>
      </c>
      <c r="B56" s="82" t="s">
        <v>35</v>
      </c>
      <c r="C56" s="15">
        <v>100</v>
      </c>
      <c r="D56" s="15">
        <v>97</v>
      </c>
      <c r="E56" s="16">
        <f>SUM(D56-C56)</f>
        <v>-3</v>
      </c>
      <c r="F56" s="22">
        <f>E56/C$63</f>
        <v>-6.0000000000000001E-3</v>
      </c>
    </row>
    <row r="57" spans="1:6" ht="15.75" x14ac:dyDescent="0.25">
      <c r="A57" s="2"/>
      <c r="B57" s="24" t="s">
        <v>42</v>
      </c>
      <c r="C57" s="25"/>
      <c r="D57" s="25"/>
      <c r="E57" s="25"/>
      <c r="F57" s="26"/>
    </row>
    <row r="58" spans="1:6" ht="25.5" x14ac:dyDescent="0.25">
      <c r="A58" s="11" t="s">
        <v>47</v>
      </c>
      <c r="B58" s="82" t="s">
        <v>43</v>
      </c>
      <c r="C58" s="15">
        <v>5</v>
      </c>
      <c r="D58" s="15">
        <v>6</v>
      </c>
      <c r="E58" s="16">
        <f>SUM(D58-C58)</f>
        <v>1</v>
      </c>
      <c r="F58" s="22">
        <f>E58/C$63</f>
        <v>2E-3</v>
      </c>
    </row>
    <row r="59" spans="1:6" x14ac:dyDescent="0.25">
      <c r="A59" s="11" t="s">
        <v>48</v>
      </c>
      <c r="B59" s="82" t="s">
        <v>44</v>
      </c>
      <c r="C59" s="15">
        <v>20</v>
      </c>
      <c r="D59" s="15">
        <v>20</v>
      </c>
      <c r="E59" s="16">
        <f>SUM(D59-C59)</f>
        <v>0</v>
      </c>
      <c r="F59" s="22">
        <f>E59/C$63</f>
        <v>0</v>
      </c>
    </row>
    <row r="60" spans="1:6" x14ac:dyDescent="0.25">
      <c r="A60" s="11" t="s">
        <v>49</v>
      </c>
      <c r="B60" s="82" t="s">
        <v>45</v>
      </c>
      <c r="C60" s="15">
        <v>1</v>
      </c>
      <c r="D60" s="15">
        <v>0</v>
      </c>
      <c r="E60" s="16">
        <f>SUM(D60-C60)</f>
        <v>-1</v>
      </c>
      <c r="F60" s="22">
        <f>E60/C$63</f>
        <v>-2E-3</v>
      </c>
    </row>
    <row r="61" spans="1:6" x14ac:dyDescent="0.25">
      <c r="A61" s="11" t="s">
        <v>50</v>
      </c>
      <c r="B61" s="82" t="s">
        <v>46</v>
      </c>
      <c r="C61" s="15">
        <v>0</v>
      </c>
      <c r="D61" s="15">
        <v>0</v>
      </c>
      <c r="E61" s="16">
        <f>SUM(D61-C61)</f>
        <v>0</v>
      </c>
      <c r="F61" s="22">
        <f>E61/C$63</f>
        <v>0</v>
      </c>
    </row>
    <row r="62" spans="1:6" x14ac:dyDescent="0.25">
      <c r="A62" s="187"/>
      <c r="B62" s="188"/>
      <c r="C62" s="188"/>
      <c r="D62" s="188"/>
      <c r="E62" s="188"/>
      <c r="F62" s="189"/>
    </row>
    <row r="63" spans="1:6" ht="31.5" x14ac:dyDescent="0.25">
      <c r="A63" s="14" t="s">
        <v>51</v>
      </c>
      <c r="B63" s="6" t="s">
        <v>52</v>
      </c>
      <c r="C63" s="15">
        <v>500</v>
      </c>
      <c r="D63" s="16">
        <f>SUM(D52,D47,)</f>
        <v>500</v>
      </c>
      <c r="E63" s="16">
        <f>D63-C63</f>
        <v>0</v>
      </c>
      <c r="F63" s="22">
        <f>E63/C$63</f>
        <v>0</v>
      </c>
    </row>
    <row r="64" spans="1:6" x14ac:dyDescent="0.25">
      <c r="A64" s="187"/>
      <c r="B64" s="188"/>
      <c r="C64" s="188"/>
      <c r="D64" s="188"/>
      <c r="E64" s="188"/>
      <c r="F64" s="189"/>
    </row>
    <row r="65" spans="1:6" ht="15" customHeight="1" x14ac:dyDescent="0.25">
      <c r="A65" s="184" t="s">
        <v>53</v>
      </c>
      <c r="B65" s="185"/>
      <c r="C65" s="185"/>
      <c r="D65" s="185"/>
      <c r="E65" s="185"/>
      <c r="F65" s="186"/>
    </row>
    <row r="66" spans="1:6" ht="25.5" x14ac:dyDescent="0.25">
      <c r="A66" s="10" t="s">
        <v>58</v>
      </c>
      <c r="B66" s="190" t="s">
        <v>54</v>
      </c>
      <c r="C66" s="191"/>
      <c r="D66" s="192"/>
      <c r="E66" s="190" t="s">
        <v>55</v>
      </c>
      <c r="F66" s="192"/>
    </row>
    <row r="67" spans="1:6" ht="28.5" customHeight="1" x14ac:dyDescent="0.25">
      <c r="A67" s="11" t="s">
        <v>30</v>
      </c>
      <c r="B67" s="273" t="s">
        <v>229</v>
      </c>
      <c r="C67" s="273"/>
      <c r="D67" s="273"/>
      <c r="E67" s="181">
        <v>80</v>
      </c>
      <c r="F67" s="183"/>
    </row>
    <row r="68" spans="1:6" ht="28.5" customHeight="1" x14ac:dyDescent="0.25">
      <c r="A68" s="11" t="s">
        <v>39</v>
      </c>
      <c r="B68" s="273" t="s">
        <v>228</v>
      </c>
      <c r="C68" s="273"/>
      <c r="D68" s="273"/>
      <c r="E68" s="181">
        <v>297</v>
      </c>
      <c r="F68" s="183"/>
    </row>
    <row r="69" spans="1:6" ht="28.5" customHeight="1" x14ac:dyDescent="0.25">
      <c r="A69" s="11" t="s">
        <v>41</v>
      </c>
      <c r="B69" s="270" t="s">
        <v>227</v>
      </c>
      <c r="C69" s="271"/>
      <c r="D69" s="272"/>
      <c r="E69" s="181">
        <v>97</v>
      </c>
      <c r="F69" s="183"/>
    </row>
    <row r="70" spans="1:6" ht="28.5" customHeight="1" x14ac:dyDescent="0.25">
      <c r="A70" s="11" t="s">
        <v>47</v>
      </c>
      <c r="B70" s="270" t="s">
        <v>226</v>
      </c>
      <c r="C70" s="271"/>
      <c r="D70" s="272"/>
      <c r="E70" s="181">
        <v>6</v>
      </c>
      <c r="F70" s="183"/>
    </row>
    <row r="71" spans="1:6" ht="28.5" customHeight="1" x14ac:dyDescent="0.25">
      <c r="A71" s="11" t="s">
        <v>48</v>
      </c>
      <c r="B71" s="270" t="s">
        <v>225</v>
      </c>
      <c r="C71" s="271"/>
      <c r="D71" s="272"/>
      <c r="E71" s="181">
        <v>20</v>
      </c>
      <c r="F71" s="183"/>
    </row>
    <row r="72" spans="1:6" x14ac:dyDescent="0.25">
      <c r="A72" s="20"/>
      <c r="B72" s="20"/>
      <c r="C72" s="20"/>
      <c r="D72" s="20"/>
      <c r="E72" s="20"/>
      <c r="F72" s="20"/>
    </row>
    <row r="73" spans="1:6" x14ac:dyDescent="0.25">
      <c r="A73" s="266" t="s">
        <v>69</v>
      </c>
      <c r="B73" s="266"/>
      <c r="C73" s="266"/>
      <c r="D73" s="266"/>
      <c r="E73" s="266"/>
      <c r="F73" s="266"/>
    </row>
    <row r="74" spans="1:6" x14ac:dyDescent="0.25">
      <c r="A74" s="266" t="s">
        <v>60</v>
      </c>
      <c r="B74" s="266"/>
      <c r="C74" s="266"/>
      <c r="D74" s="266"/>
      <c r="E74" s="266"/>
      <c r="F74" s="266"/>
    </row>
  </sheetData>
  <mergeCells count="78">
    <mergeCell ref="B69:D69"/>
    <mergeCell ref="E69:F69"/>
    <mergeCell ref="A74:F74"/>
    <mergeCell ref="B70:D70"/>
    <mergeCell ref="E70:F70"/>
    <mergeCell ref="B71:D71"/>
    <mergeCell ref="E71:F71"/>
    <mergeCell ref="A73:F73"/>
    <mergeCell ref="B66:D66"/>
    <mergeCell ref="E66:F66"/>
    <mergeCell ref="B67:D67"/>
    <mergeCell ref="E67:F67"/>
    <mergeCell ref="B68:D68"/>
    <mergeCell ref="E68:F68"/>
    <mergeCell ref="B41:F41"/>
    <mergeCell ref="C42:D42"/>
    <mergeCell ref="E42:F42"/>
    <mergeCell ref="A65:F65"/>
    <mergeCell ref="A45:F45"/>
    <mergeCell ref="C43:D43"/>
    <mergeCell ref="E43:F43"/>
    <mergeCell ref="A44:F44"/>
    <mergeCell ref="A51:F51"/>
    <mergeCell ref="A62:F62"/>
    <mergeCell ref="A64:F64"/>
    <mergeCell ref="B38:C38"/>
    <mergeCell ref="D38:F38"/>
    <mergeCell ref="A40:F40"/>
    <mergeCell ref="B39:C39"/>
    <mergeCell ref="D39:F39"/>
    <mergeCell ref="B37:C37"/>
    <mergeCell ref="D37:F37"/>
    <mergeCell ref="B36:C36"/>
    <mergeCell ref="D36:F36"/>
    <mergeCell ref="B26:F26"/>
    <mergeCell ref="B27:F27"/>
    <mergeCell ref="B28:F28"/>
    <mergeCell ref="B35:F35"/>
    <mergeCell ref="B30:F30"/>
    <mergeCell ref="B31:F31"/>
    <mergeCell ref="A34:F34"/>
    <mergeCell ref="B32:F32"/>
    <mergeCell ref="B29:F29"/>
    <mergeCell ref="B33:F33"/>
    <mergeCell ref="B17:C17"/>
    <mergeCell ref="D17:F17"/>
    <mergeCell ref="B18:C18"/>
    <mergeCell ref="D18:F18"/>
    <mergeCell ref="B25:F25"/>
    <mergeCell ref="A22:F22"/>
    <mergeCell ref="B23:F23"/>
    <mergeCell ref="B24:F24"/>
    <mergeCell ref="B19:C19"/>
    <mergeCell ref="D19:F19"/>
    <mergeCell ref="B20:C20"/>
    <mergeCell ref="D20:F20"/>
    <mergeCell ref="A21:F21"/>
    <mergeCell ref="B16:C16"/>
    <mergeCell ref="D16:F16"/>
    <mergeCell ref="B9:C9"/>
    <mergeCell ref="D9:F9"/>
    <mergeCell ref="C10:D10"/>
    <mergeCell ref="E10:F10"/>
    <mergeCell ref="C11:D11"/>
    <mergeCell ref="E11:F11"/>
    <mergeCell ref="C12:D12"/>
    <mergeCell ref="E12:F12"/>
    <mergeCell ref="A13:F13"/>
    <mergeCell ref="A14:F14"/>
    <mergeCell ref="B15:C15"/>
    <mergeCell ref="D15:F15"/>
    <mergeCell ref="A6:A8"/>
    <mergeCell ref="B6:F8"/>
    <mergeCell ref="B1:F1"/>
    <mergeCell ref="A2:F2"/>
    <mergeCell ref="A3:F3"/>
    <mergeCell ref="B4:F4"/>
    <mergeCell ref="B5:F5"/>
  </mergeCells>
  <hyperlinks>
    <hyperlink ref="B20" r:id="rId1" xr:uid="{913EF855-20E0-4ABA-98DF-D4CC5D343B95}"/>
    <hyperlink ref="D20" r:id="rId2" xr:uid="{86C9EAA6-FB49-43D6-B85B-C08985B6C4DC}"/>
  </hyperlinks>
  <printOptions horizontalCentered="1"/>
  <pageMargins left="0.70866141732283472" right="0.70866141732283472" top="0.78740157480314965" bottom="0.78740157480314965" header="0.31496062992125984" footer="0.31496062992125984"/>
  <pageSetup paperSize="9" scale="78" orientation="portrait" r:id="rId3"/>
  <rowBreaks count="1" manualBreakCount="1">
    <brk id="44" max="2"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2DA5F2-FCE9-4632-886D-F8046CADBA07}">
  <dimension ref="A1:Z994"/>
  <sheetViews>
    <sheetView topLeftCell="A40" zoomScaleNormal="100" workbookViewId="0">
      <selection activeCell="B25" sqref="B25:F25"/>
    </sheetView>
  </sheetViews>
  <sheetFormatPr defaultColWidth="14.42578125" defaultRowHeight="15" customHeight="1" x14ac:dyDescent="0.25"/>
  <cols>
    <col min="1" max="1" width="17.85546875" style="83" customWidth="1"/>
    <col min="2" max="2" width="29" style="83" customWidth="1"/>
    <col min="3" max="3" width="16.85546875" style="83" customWidth="1"/>
    <col min="4" max="4" width="17.5703125" style="83" customWidth="1"/>
    <col min="5" max="5" width="14" style="83" customWidth="1"/>
    <col min="6" max="6" width="14.5703125" style="83" customWidth="1"/>
    <col min="7" max="26" width="8.5703125" style="83" customWidth="1"/>
    <col min="27" max="16384" width="14.42578125" style="83"/>
  </cols>
  <sheetData>
    <row r="1" spans="1:26" ht="18.75" x14ac:dyDescent="0.25">
      <c r="A1" s="120" t="s">
        <v>68</v>
      </c>
      <c r="B1" s="353" t="s">
        <v>418</v>
      </c>
      <c r="C1" s="344"/>
      <c r="D1" s="344"/>
      <c r="E1" s="344"/>
      <c r="F1" s="280"/>
      <c r="G1" s="113"/>
      <c r="H1" s="113"/>
      <c r="I1" s="113"/>
      <c r="J1" s="113"/>
      <c r="K1" s="113"/>
      <c r="L1" s="113"/>
      <c r="M1" s="113"/>
      <c r="N1" s="113"/>
      <c r="O1" s="113"/>
      <c r="P1" s="113"/>
      <c r="Q1" s="113"/>
      <c r="R1" s="113"/>
      <c r="S1" s="113"/>
      <c r="T1" s="113"/>
      <c r="U1" s="113"/>
      <c r="V1" s="113"/>
      <c r="W1" s="113"/>
      <c r="X1" s="113"/>
      <c r="Y1" s="113"/>
      <c r="Z1" s="113"/>
    </row>
    <row r="2" spans="1:26" ht="15" customHeight="1" x14ac:dyDescent="0.25">
      <c r="A2" s="375" t="s">
        <v>70</v>
      </c>
      <c r="B2" s="344"/>
      <c r="C2" s="344"/>
      <c r="D2" s="344"/>
      <c r="E2" s="344"/>
      <c r="F2" s="280"/>
      <c r="G2" s="113"/>
      <c r="H2" s="113"/>
      <c r="I2" s="113"/>
      <c r="J2" s="113"/>
      <c r="K2" s="113"/>
      <c r="L2" s="113"/>
      <c r="M2" s="113"/>
      <c r="N2" s="113"/>
      <c r="O2" s="113"/>
      <c r="P2" s="113"/>
      <c r="Q2" s="113"/>
      <c r="R2" s="113"/>
      <c r="S2" s="113"/>
      <c r="T2" s="113"/>
      <c r="U2" s="113"/>
      <c r="V2" s="113"/>
      <c r="W2" s="113"/>
      <c r="X2" s="113"/>
      <c r="Y2" s="113"/>
      <c r="Z2" s="113"/>
    </row>
    <row r="3" spans="1:26" ht="15" customHeight="1" x14ac:dyDescent="0.25">
      <c r="A3" s="375" t="s">
        <v>73</v>
      </c>
      <c r="B3" s="344"/>
      <c r="C3" s="344"/>
      <c r="D3" s="344"/>
      <c r="E3" s="344"/>
      <c r="F3" s="280"/>
      <c r="G3" s="113"/>
      <c r="H3" s="113"/>
      <c r="I3" s="113"/>
      <c r="J3" s="113"/>
      <c r="K3" s="113"/>
      <c r="L3" s="113"/>
      <c r="M3" s="113"/>
      <c r="N3" s="113"/>
      <c r="O3" s="113"/>
      <c r="P3" s="113"/>
      <c r="Q3" s="113"/>
      <c r="R3" s="113"/>
      <c r="S3" s="113"/>
      <c r="T3" s="113"/>
      <c r="U3" s="113"/>
      <c r="V3" s="113"/>
      <c r="W3" s="113"/>
      <c r="X3" s="113"/>
      <c r="Y3" s="113"/>
      <c r="Z3" s="113"/>
    </row>
    <row r="4" spans="1:26" x14ac:dyDescent="0.25">
      <c r="A4" s="119" t="s">
        <v>0</v>
      </c>
      <c r="B4" s="356" t="s">
        <v>77</v>
      </c>
      <c r="C4" s="344"/>
      <c r="D4" s="344"/>
      <c r="E4" s="344"/>
      <c r="F4" s="280"/>
      <c r="G4" s="113"/>
      <c r="H4" s="113"/>
      <c r="I4" s="113"/>
      <c r="J4" s="113"/>
      <c r="K4" s="113"/>
      <c r="L4" s="113"/>
      <c r="M4" s="113"/>
      <c r="N4" s="113"/>
      <c r="O4" s="113"/>
      <c r="P4" s="113"/>
      <c r="Q4" s="113"/>
      <c r="R4" s="113"/>
      <c r="S4" s="113"/>
      <c r="T4" s="113"/>
      <c r="U4" s="113"/>
      <c r="V4" s="113"/>
      <c r="W4" s="113"/>
      <c r="X4" s="113"/>
      <c r="Y4" s="113"/>
      <c r="Z4" s="113"/>
    </row>
    <row r="5" spans="1:26" x14ac:dyDescent="0.25">
      <c r="A5" s="114" t="s">
        <v>59</v>
      </c>
      <c r="B5" s="356" t="s">
        <v>78</v>
      </c>
      <c r="C5" s="376"/>
      <c r="D5" s="376"/>
      <c r="E5" s="376"/>
      <c r="F5" s="374"/>
      <c r="G5" s="113"/>
      <c r="H5" s="113"/>
      <c r="I5" s="113"/>
      <c r="J5" s="113"/>
      <c r="K5" s="113"/>
      <c r="L5" s="113"/>
      <c r="M5" s="113"/>
      <c r="N5" s="113"/>
      <c r="O5" s="113"/>
      <c r="P5" s="113"/>
      <c r="Q5" s="113"/>
      <c r="R5" s="113"/>
      <c r="S5" s="113"/>
      <c r="T5" s="113"/>
      <c r="U5" s="113"/>
      <c r="V5" s="113"/>
      <c r="W5" s="113"/>
      <c r="X5" s="113"/>
      <c r="Y5" s="113"/>
      <c r="Z5" s="113"/>
    </row>
    <row r="6" spans="1:26" x14ac:dyDescent="0.25">
      <c r="A6" s="377" t="s">
        <v>1</v>
      </c>
      <c r="B6" s="360" t="s">
        <v>417</v>
      </c>
      <c r="C6" s="350"/>
      <c r="D6" s="350"/>
      <c r="E6" s="350"/>
      <c r="F6" s="351"/>
      <c r="G6" s="113"/>
      <c r="H6" s="113"/>
      <c r="I6" s="113"/>
      <c r="J6" s="113"/>
      <c r="K6" s="113"/>
      <c r="L6" s="113"/>
      <c r="M6" s="113"/>
      <c r="N6" s="113"/>
      <c r="O6" s="113"/>
      <c r="P6" s="113"/>
      <c r="Q6" s="113"/>
      <c r="R6" s="113"/>
      <c r="S6" s="113"/>
      <c r="T6" s="113"/>
      <c r="U6" s="113"/>
      <c r="V6" s="113"/>
      <c r="W6" s="113"/>
      <c r="X6" s="113"/>
      <c r="Y6" s="113"/>
      <c r="Z6" s="113"/>
    </row>
    <row r="7" spans="1:26" x14ac:dyDescent="0.25">
      <c r="A7" s="378"/>
      <c r="B7" s="361"/>
      <c r="C7" s="362"/>
      <c r="D7" s="362"/>
      <c r="E7" s="362"/>
      <c r="F7" s="363"/>
      <c r="G7" s="113"/>
      <c r="H7" s="113"/>
      <c r="I7" s="113"/>
      <c r="J7" s="113"/>
      <c r="K7" s="113"/>
      <c r="L7" s="113"/>
      <c r="M7" s="113"/>
      <c r="N7" s="113"/>
      <c r="O7" s="113"/>
      <c r="P7" s="113"/>
      <c r="Q7" s="113"/>
      <c r="R7" s="113"/>
      <c r="S7" s="113"/>
      <c r="T7" s="113"/>
      <c r="U7" s="113"/>
      <c r="V7" s="113"/>
      <c r="W7" s="113"/>
      <c r="X7" s="113"/>
      <c r="Y7" s="113"/>
      <c r="Z7" s="113"/>
    </row>
    <row r="8" spans="1:26" x14ac:dyDescent="0.25">
      <c r="A8" s="379"/>
      <c r="B8" s="364"/>
      <c r="C8" s="365"/>
      <c r="D8" s="365"/>
      <c r="E8" s="365"/>
      <c r="F8" s="366"/>
      <c r="G8" s="113"/>
      <c r="H8" s="113"/>
      <c r="I8" s="113"/>
      <c r="J8" s="113"/>
      <c r="K8" s="113"/>
      <c r="L8" s="113"/>
      <c r="M8" s="113"/>
      <c r="N8" s="113"/>
      <c r="O8" s="113"/>
      <c r="P8" s="113"/>
      <c r="Q8" s="113"/>
      <c r="R8" s="113"/>
      <c r="S8" s="113"/>
      <c r="T8" s="113"/>
      <c r="U8" s="113"/>
      <c r="V8" s="113"/>
      <c r="W8" s="113"/>
      <c r="X8" s="113"/>
      <c r="Y8" s="113"/>
      <c r="Z8" s="113"/>
    </row>
    <row r="9" spans="1:26" ht="25.5" x14ac:dyDescent="0.25">
      <c r="A9" s="114" t="s">
        <v>2</v>
      </c>
      <c r="B9" s="367" t="s">
        <v>82</v>
      </c>
      <c r="C9" s="280"/>
      <c r="D9" s="367" t="s">
        <v>76</v>
      </c>
      <c r="E9" s="344"/>
      <c r="F9" s="280"/>
      <c r="G9" s="113"/>
      <c r="H9" s="113"/>
      <c r="I9" s="113"/>
      <c r="J9" s="113"/>
      <c r="K9" s="113"/>
      <c r="L9" s="113"/>
      <c r="M9" s="113"/>
      <c r="N9" s="113"/>
      <c r="O9" s="113"/>
      <c r="P9" s="113"/>
      <c r="Q9" s="113"/>
      <c r="R9" s="113"/>
      <c r="S9" s="113"/>
      <c r="T9" s="113"/>
      <c r="U9" s="113"/>
      <c r="V9" s="113"/>
      <c r="W9" s="113"/>
      <c r="X9" s="113"/>
      <c r="Y9" s="113"/>
      <c r="Z9" s="113"/>
    </row>
    <row r="10" spans="1:26" ht="25.5" customHeight="1" x14ac:dyDescent="0.25">
      <c r="A10" s="117" t="s">
        <v>3</v>
      </c>
      <c r="B10" s="114" t="s">
        <v>4</v>
      </c>
      <c r="C10" s="367" t="s">
        <v>5</v>
      </c>
      <c r="D10" s="280"/>
      <c r="E10" s="354" t="s">
        <v>6</v>
      </c>
      <c r="F10" s="280"/>
      <c r="G10" s="113"/>
      <c r="H10" s="113"/>
      <c r="I10" s="113"/>
      <c r="J10" s="113"/>
      <c r="K10" s="113"/>
      <c r="L10" s="113"/>
      <c r="M10" s="113"/>
      <c r="N10" s="113"/>
      <c r="O10" s="113"/>
      <c r="P10" s="113"/>
      <c r="Q10" s="113"/>
      <c r="R10" s="113"/>
      <c r="S10" s="113"/>
      <c r="T10" s="113"/>
      <c r="U10" s="113"/>
      <c r="V10" s="113"/>
      <c r="W10" s="113"/>
      <c r="X10" s="113"/>
      <c r="Y10" s="113"/>
      <c r="Z10" s="113"/>
    </row>
    <row r="11" spans="1:26" x14ac:dyDescent="0.25">
      <c r="A11" s="114" t="s">
        <v>7</v>
      </c>
      <c r="B11" s="116">
        <v>500</v>
      </c>
      <c r="C11" s="368">
        <v>500</v>
      </c>
      <c r="D11" s="280"/>
      <c r="E11" s="368">
        <v>0</v>
      </c>
      <c r="F11" s="280"/>
      <c r="G11" s="113"/>
      <c r="H11" s="113"/>
      <c r="I11" s="113"/>
      <c r="J11" s="113"/>
      <c r="K11" s="113"/>
      <c r="L11" s="113"/>
      <c r="M11" s="113"/>
      <c r="N11" s="113"/>
      <c r="O11" s="113"/>
      <c r="P11" s="113"/>
      <c r="Q11" s="113"/>
      <c r="R11" s="113"/>
      <c r="S11" s="113"/>
      <c r="T11" s="113"/>
      <c r="U11" s="113"/>
      <c r="V11" s="113"/>
      <c r="W11" s="113"/>
      <c r="X11" s="113"/>
      <c r="Y11" s="113"/>
      <c r="Z11" s="113"/>
    </row>
    <row r="12" spans="1:26" x14ac:dyDescent="0.25">
      <c r="A12" s="114" t="s">
        <v>8</v>
      </c>
      <c r="B12" s="116">
        <v>500</v>
      </c>
      <c r="C12" s="368">
        <v>500</v>
      </c>
      <c r="D12" s="280"/>
      <c r="E12" s="368">
        <v>0</v>
      </c>
      <c r="F12" s="280"/>
      <c r="G12" s="113"/>
      <c r="H12" s="113"/>
      <c r="I12" s="113"/>
      <c r="J12" s="113"/>
      <c r="K12" s="113"/>
      <c r="L12" s="113"/>
      <c r="M12" s="113"/>
      <c r="N12" s="113"/>
      <c r="O12" s="113"/>
      <c r="P12" s="113"/>
      <c r="Q12" s="113"/>
      <c r="R12" s="113"/>
      <c r="S12" s="113"/>
      <c r="T12" s="113"/>
      <c r="U12" s="113"/>
      <c r="V12" s="113"/>
      <c r="W12" s="113"/>
      <c r="X12" s="113"/>
      <c r="Y12" s="113"/>
      <c r="Z12" s="113"/>
    </row>
    <row r="13" spans="1:26" x14ac:dyDescent="0.25">
      <c r="A13" s="352"/>
      <c r="B13" s="344"/>
      <c r="C13" s="344"/>
      <c r="D13" s="344"/>
      <c r="E13" s="344"/>
      <c r="F13" s="280"/>
      <c r="G13" s="113"/>
      <c r="H13" s="113"/>
      <c r="I13" s="113"/>
      <c r="J13" s="113"/>
      <c r="K13" s="113"/>
      <c r="L13" s="113"/>
      <c r="M13" s="113"/>
      <c r="N13" s="113"/>
      <c r="O13" s="113"/>
      <c r="P13" s="113"/>
      <c r="Q13" s="113"/>
      <c r="R13" s="113"/>
      <c r="S13" s="113"/>
      <c r="T13" s="113"/>
      <c r="U13" s="113"/>
      <c r="V13" s="113"/>
      <c r="W13" s="113"/>
      <c r="X13" s="113"/>
      <c r="Y13" s="113"/>
      <c r="Z13" s="113"/>
    </row>
    <row r="14" spans="1:26" x14ac:dyDescent="0.25">
      <c r="A14" s="353" t="s">
        <v>9</v>
      </c>
      <c r="B14" s="344"/>
      <c r="C14" s="344"/>
      <c r="D14" s="344"/>
      <c r="E14" s="344"/>
      <c r="F14" s="280"/>
      <c r="G14" s="113"/>
      <c r="H14" s="113"/>
      <c r="I14" s="113"/>
      <c r="J14" s="113"/>
      <c r="K14" s="113"/>
      <c r="L14" s="113"/>
      <c r="M14" s="113"/>
      <c r="N14" s="113"/>
      <c r="O14" s="113"/>
      <c r="P14" s="113"/>
      <c r="Q14" s="113"/>
      <c r="R14" s="113"/>
      <c r="S14" s="113"/>
      <c r="T14" s="113"/>
      <c r="U14" s="113"/>
      <c r="V14" s="113"/>
      <c r="W14" s="113"/>
      <c r="X14" s="113"/>
      <c r="Y14" s="113"/>
      <c r="Z14" s="113"/>
    </row>
    <row r="15" spans="1:26" x14ac:dyDescent="0.25">
      <c r="A15" s="115"/>
      <c r="B15" s="354" t="s">
        <v>10</v>
      </c>
      <c r="C15" s="280"/>
      <c r="D15" s="354" t="s">
        <v>11</v>
      </c>
      <c r="E15" s="344"/>
      <c r="F15" s="280"/>
      <c r="G15" s="113"/>
      <c r="H15" s="113"/>
      <c r="I15" s="113"/>
      <c r="J15" s="113"/>
      <c r="K15" s="113"/>
      <c r="L15" s="113"/>
      <c r="M15" s="113"/>
      <c r="N15" s="113"/>
      <c r="O15" s="113"/>
      <c r="P15" s="113"/>
      <c r="Q15" s="113"/>
      <c r="R15" s="113"/>
      <c r="S15" s="113"/>
      <c r="T15" s="113"/>
      <c r="U15" s="113"/>
      <c r="V15" s="113"/>
      <c r="W15" s="113"/>
      <c r="X15" s="113"/>
      <c r="Y15" s="113"/>
      <c r="Z15" s="113"/>
    </row>
    <row r="16" spans="1:26" x14ac:dyDescent="0.25">
      <c r="A16" s="114" t="s">
        <v>12</v>
      </c>
      <c r="B16" s="356" t="s">
        <v>416</v>
      </c>
      <c r="C16" s="280"/>
      <c r="D16" s="356" t="s">
        <v>415</v>
      </c>
      <c r="E16" s="344"/>
      <c r="F16" s="280"/>
      <c r="G16" s="113"/>
      <c r="H16" s="113"/>
      <c r="I16" s="113"/>
      <c r="J16" s="113"/>
      <c r="K16" s="113"/>
      <c r="L16" s="113"/>
      <c r="M16" s="113"/>
      <c r="N16" s="113"/>
      <c r="O16" s="113"/>
      <c r="P16" s="113"/>
      <c r="Q16" s="113"/>
      <c r="R16" s="113"/>
      <c r="S16" s="113"/>
      <c r="T16" s="113"/>
      <c r="U16" s="113"/>
      <c r="V16" s="113"/>
      <c r="W16" s="113"/>
      <c r="X16" s="113"/>
      <c r="Y16" s="113"/>
      <c r="Z16" s="113"/>
    </row>
    <row r="17" spans="1:26" x14ac:dyDescent="0.25">
      <c r="A17" s="114" t="s">
        <v>68</v>
      </c>
      <c r="B17" s="356" t="s">
        <v>414</v>
      </c>
      <c r="C17" s="280"/>
      <c r="D17" s="356" t="s">
        <v>414</v>
      </c>
      <c r="E17" s="344"/>
      <c r="F17" s="280"/>
      <c r="G17" s="113"/>
      <c r="H17" s="113"/>
      <c r="I17" s="113"/>
      <c r="J17" s="113"/>
      <c r="K17" s="113"/>
      <c r="L17" s="113"/>
      <c r="M17" s="113"/>
      <c r="N17" s="113"/>
      <c r="O17" s="113"/>
      <c r="P17" s="113"/>
      <c r="Q17" s="113"/>
      <c r="R17" s="113"/>
      <c r="S17" s="113"/>
      <c r="T17" s="113"/>
      <c r="U17" s="113"/>
      <c r="V17" s="113"/>
      <c r="W17" s="113"/>
      <c r="X17" s="113"/>
      <c r="Y17" s="113"/>
      <c r="Z17" s="113"/>
    </row>
    <row r="18" spans="1:26" x14ac:dyDescent="0.25">
      <c r="A18" s="114" t="s">
        <v>13</v>
      </c>
      <c r="B18" s="357" t="s">
        <v>413</v>
      </c>
      <c r="C18" s="280"/>
      <c r="D18" s="357" t="s">
        <v>413</v>
      </c>
      <c r="E18" s="344"/>
      <c r="F18" s="280"/>
      <c r="G18" s="113"/>
      <c r="H18" s="113"/>
      <c r="I18" s="113"/>
      <c r="J18" s="113"/>
      <c r="K18" s="113"/>
      <c r="L18" s="113"/>
      <c r="M18" s="113"/>
      <c r="N18" s="113"/>
      <c r="O18" s="113"/>
      <c r="P18" s="113"/>
      <c r="Q18" s="113"/>
      <c r="R18" s="113"/>
      <c r="S18" s="113"/>
      <c r="T18" s="113"/>
      <c r="U18" s="113"/>
      <c r="V18" s="113"/>
      <c r="W18" s="113"/>
      <c r="X18" s="113"/>
      <c r="Y18" s="113"/>
      <c r="Z18" s="113"/>
    </row>
    <row r="19" spans="1:26" x14ac:dyDescent="0.25">
      <c r="A19" s="114" t="s">
        <v>14</v>
      </c>
      <c r="B19" s="358">
        <v>420597321290</v>
      </c>
      <c r="C19" s="280"/>
      <c r="D19" s="358">
        <v>420597323065</v>
      </c>
      <c r="E19" s="344"/>
      <c r="F19" s="280"/>
      <c r="G19" s="113"/>
      <c r="H19" s="113"/>
      <c r="I19" s="113"/>
      <c r="J19" s="113"/>
      <c r="K19" s="113"/>
      <c r="L19" s="113"/>
      <c r="M19" s="113"/>
      <c r="N19" s="113"/>
      <c r="O19" s="113"/>
      <c r="P19" s="113"/>
      <c r="Q19" s="113"/>
      <c r="R19" s="113"/>
      <c r="S19" s="113"/>
      <c r="T19" s="113"/>
      <c r="U19" s="113"/>
      <c r="V19" s="113"/>
      <c r="W19" s="113"/>
      <c r="X19" s="113"/>
      <c r="Y19" s="113"/>
      <c r="Z19" s="113"/>
    </row>
    <row r="20" spans="1:26" x14ac:dyDescent="0.25">
      <c r="A20" s="114" t="s">
        <v>15</v>
      </c>
      <c r="B20" s="357" t="s">
        <v>412</v>
      </c>
      <c r="C20" s="280"/>
      <c r="D20" s="359" t="s">
        <v>411</v>
      </c>
      <c r="E20" s="344"/>
      <c r="F20" s="280"/>
      <c r="G20" s="113"/>
      <c r="H20" s="113"/>
      <c r="I20" s="113"/>
      <c r="J20" s="113"/>
      <c r="K20" s="113"/>
      <c r="L20" s="113"/>
      <c r="M20" s="113"/>
      <c r="N20" s="113"/>
      <c r="O20" s="113"/>
      <c r="P20" s="113"/>
      <c r="Q20" s="113"/>
      <c r="R20" s="113"/>
      <c r="S20" s="113"/>
      <c r="T20" s="113"/>
      <c r="U20" s="113"/>
      <c r="V20" s="113"/>
      <c r="W20" s="113"/>
      <c r="X20" s="113"/>
      <c r="Y20" s="113"/>
      <c r="Z20" s="113"/>
    </row>
    <row r="21" spans="1:26" ht="15.75" customHeight="1" x14ac:dyDescent="0.25">
      <c r="A21" s="352"/>
      <c r="B21" s="344"/>
      <c r="C21" s="344"/>
      <c r="D21" s="344"/>
      <c r="E21" s="344"/>
      <c r="F21" s="280"/>
      <c r="G21" s="113"/>
      <c r="H21" s="113"/>
      <c r="I21" s="113"/>
      <c r="J21" s="113"/>
      <c r="K21" s="113"/>
      <c r="L21" s="113"/>
      <c r="M21" s="113"/>
      <c r="N21" s="113"/>
      <c r="O21" s="113"/>
      <c r="P21" s="113"/>
      <c r="Q21" s="113"/>
      <c r="R21" s="113"/>
      <c r="S21" s="113"/>
      <c r="T21" s="113"/>
      <c r="U21" s="113"/>
      <c r="V21" s="113"/>
      <c r="W21" s="113"/>
      <c r="X21" s="113"/>
      <c r="Y21" s="113"/>
      <c r="Z21" s="113"/>
    </row>
    <row r="22" spans="1:26" ht="15" customHeight="1" x14ac:dyDescent="0.25">
      <c r="A22" s="355" t="s">
        <v>16</v>
      </c>
      <c r="B22" s="344"/>
      <c r="C22" s="344"/>
      <c r="D22" s="344"/>
      <c r="E22" s="344"/>
      <c r="F22" s="280"/>
    </row>
    <row r="23" spans="1:26" ht="29.25" customHeight="1" x14ac:dyDescent="0.25">
      <c r="A23" s="106" t="s">
        <v>64</v>
      </c>
      <c r="B23" s="343" t="s">
        <v>67</v>
      </c>
      <c r="C23" s="344"/>
      <c r="D23" s="344"/>
      <c r="E23" s="344"/>
      <c r="F23" s="280"/>
    </row>
    <row r="24" spans="1:26" ht="204.95" customHeight="1" x14ac:dyDescent="0.25">
      <c r="A24" s="104" t="s">
        <v>80</v>
      </c>
      <c r="B24" s="345" t="s">
        <v>244</v>
      </c>
      <c r="C24" s="346"/>
      <c r="D24" s="346"/>
      <c r="E24" s="346"/>
      <c r="F24" s="347"/>
    </row>
    <row r="25" spans="1:26" ht="230.1" customHeight="1" x14ac:dyDescent="0.25">
      <c r="A25" s="104" t="s">
        <v>81</v>
      </c>
      <c r="B25" s="345" t="s">
        <v>511</v>
      </c>
      <c r="C25" s="346"/>
      <c r="D25" s="346"/>
      <c r="E25" s="346"/>
      <c r="F25" s="347"/>
    </row>
    <row r="26" spans="1:26" ht="15.75" customHeight="1" x14ac:dyDescent="0.25">
      <c r="A26" s="348"/>
      <c r="B26" s="344"/>
      <c r="C26" s="344"/>
      <c r="D26" s="344"/>
      <c r="E26" s="344"/>
      <c r="F26" s="280"/>
    </row>
    <row r="27" spans="1:26" ht="35.25" customHeight="1" x14ac:dyDescent="0.25">
      <c r="A27" s="112" t="s">
        <v>65</v>
      </c>
      <c r="B27" s="349" t="s">
        <v>66</v>
      </c>
      <c r="C27" s="350"/>
      <c r="D27" s="350"/>
      <c r="E27" s="350"/>
      <c r="F27" s="351"/>
      <c r="I27" s="111"/>
    </row>
    <row r="28" spans="1:26" ht="146.25" customHeight="1" x14ac:dyDescent="0.25">
      <c r="A28" s="109" t="s">
        <v>410</v>
      </c>
      <c r="B28" s="341" t="s">
        <v>409</v>
      </c>
      <c r="C28" s="342"/>
      <c r="D28" s="342"/>
      <c r="E28" s="342"/>
      <c r="F28" s="342"/>
    </row>
    <row r="29" spans="1:26" ht="59.25" customHeight="1" x14ac:dyDescent="0.25">
      <c r="A29" s="109" t="s">
        <v>195</v>
      </c>
      <c r="B29" s="341" t="s">
        <v>408</v>
      </c>
      <c r="C29" s="342"/>
      <c r="D29" s="342"/>
      <c r="E29" s="342"/>
      <c r="F29" s="342"/>
    </row>
    <row r="30" spans="1:26" ht="61.5" customHeight="1" x14ac:dyDescent="0.25">
      <c r="A30" s="109" t="s">
        <v>407</v>
      </c>
      <c r="B30" s="341" t="s">
        <v>406</v>
      </c>
      <c r="C30" s="342"/>
      <c r="D30" s="342"/>
      <c r="E30" s="342"/>
      <c r="F30" s="342"/>
    </row>
    <row r="31" spans="1:26" ht="57.6" customHeight="1" x14ac:dyDescent="0.25">
      <c r="A31" s="108" t="s">
        <v>405</v>
      </c>
      <c r="B31" s="341" t="s">
        <v>404</v>
      </c>
      <c r="C31" s="342"/>
      <c r="D31" s="342"/>
      <c r="E31" s="342"/>
      <c r="F31" s="342"/>
    </row>
    <row r="32" spans="1:26" ht="137.1" customHeight="1" x14ac:dyDescent="0.25">
      <c r="A32" s="110" t="s">
        <v>192</v>
      </c>
      <c r="B32" s="341" t="s">
        <v>403</v>
      </c>
      <c r="C32" s="342"/>
      <c r="D32" s="342"/>
      <c r="E32" s="342"/>
      <c r="F32" s="342"/>
    </row>
    <row r="33" spans="1:10" ht="248.1" customHeight="1" x14ac:dyDescent="0.25">
      <c r="A33" s="109" t="s">
        <v>402</v>
      </c>
      <c r="B33" s="341" t="s">
        <v>401</v>
      </c>
      <c r="C33" s="342"/>
      <c r="D33" s="342"/>
      <c r="E33" s="342"/>
      <c r="F33" s="342"/>
    </row>
    <row r="34" spans="1:10" ht="207" customHeight="1" x14ac:dyDescent="0.25">
      <c r="A34" s="393" t="s">
        <v>400</v>
      </c>
      <c r="B34" s="341" t="s">
        <v>399</v>
      </c>
      <c r="C34" s="341"/>
      <c r="D34" s="341"/>
      <c r="E34" s="341"/>
      <c r="F34" s="341"/>
    </row>
    <row r="35" spans="1:10" ht="39.950000000000003" customHeight="1" x14ac:dyDescent="0.25">
      <c r="A35" s="393"/>
      <c r="B35" s="341"/>
      <c r="C35" s="341"/>
      <c r="D35" s="341"/>
      <c r="E35" s="341"/>
      <c r="F35" s="341"/>
    </row>
    <row r="36" spans="1:10" ht="173.45" customHeight="1" x14ac:dyDescent="0.25">
      <c r="A36" s="108" t="s">
        <v>398</v>
      </c>
      <c r="B36" s="341" t="s">
        <v>397</v>
      </c>
      <c r="C36" s="341"/>
      <c r="D36" s="341"/>
      <c r="E36" s="341"/>
      <c r="F36" s="341"/>
    </row>
    <row r="37" spans="1:10" ht="15.75" customHeight="1" x14ac:dyDescent="0.25">
      <c r="A37" s="390"/>
      <c r="B37" s="391"/>
      <c r="C37" s="391"/>
      <c r="D37" s="391"/>
      <c r="E37" s="391"/>
      <c r="F37" s="392"/>
    </row>
    <row r="38" spans="1:10" ht="33.75" customHeight="1" x14ac:dyDescent="0.25">
      <c r="A38" s="106" t="s">
        <v>17</v>
      </c>
      <c r="B38" s="373" t="s">
        <v>74</v>
      </c>
      <c r="C38" s="344"/>
      <c r="D38" s="344"/>
      <c r="E38" s="344"/>
      <c r="F38" s="280"/>
    </row>
    <row r="39" spans="1:10" ht="45" customHeight="1" x14ac:dyDescent="0.25">
      <c r="A39" s="106" t="s">
        <v>62</v>
      </c>
      <c r="B39" s="373" t="s">
        <v>18</v>
      </c>
      <c r="C39" s="280"/>
      <c r="D39" s="373" t="s">
        <v>75</v>
      </c>
      <c r="E39" s="344"/>
      <c r="F39" s="280"/>
      <c r="J39" s="107"/>
    </row>
    <row r="40" spans="1:10" ht="59.45" customHeight="1" x14ac:dyDescent="0.25">
      <c r="A40" s="86" t="s">
        <v>56</v>
      </c>
      <c r="B40" s="281" t="s">
        <v>396</v>
      </c>
      <c r="C40" s="374"/>
      <c r="D40" s="345" t="s">
        <v>395</v>
      </c>
      <c r="E40" s="346"/>
      <c r="F40" s="347"/>
    </row>
    <row r="41" spans="1:10" ht="89.45" customHeight="1" x14ac:dyDescent="0.25">
      <c r="A41" s="86" t="s">
        <v>36</v>
      </c>
      <c r="B41" s="281" t="s">
        <v>394</v>
      </c>
      <c r="C41" s="374"/>
      <c r="D41" s="345" t="s">
        <v>393</v>
      </c>
      <c r="E41" s="346"/>
      <c r="F41" s="347"/>
    </row>
    <row r="42" spans="1:10" ht="74.45" customHeight="1" x14ac:dyDescent="0.25">
      <c r="A42" s="86" t="s">
        <v>51</v>
      </c>
      <c r="B42" s="281" t="s">
        <v>119</v>
      </c>
      <c r="C42" s="280"/>
      <c r="D42" s="345" t="s">
        <v>392</v>
      </c>
      <c r="E42" s="346"/>
      <c r="F42" s="347"/>
    </row>
    <row r="43" spans="1:10" ht="15.75" customHeight="1" x14ac:dyDescent="0.25">
      <c r="A43" s="348"/>
      <c r="B43" s="371"/>
      <c r="C43" s="371"/>
      <c r="D43" s="371"/>
      <c r="E43" s="371"/>
      <c r="F43" s="372"/>
    </row>
    <row r="44" spans="1:10" ht="46.5" customHeight="1" x14ac:dyDescent="0.25">
      <c r="A44" s="106" t="s">
        <v>19</v>
      </c>
      <c r="B44" s="373" t="s">
        <v>20</v>
      </c>
      <c r="C44" s="344"/>
      <c r="D44" s="344"/>
      <c r="E44" s="344"/>
      <c r="F44" s="280"/>
    </row>
    <row r="45" spans="1:10" ht="33.75" customHeight="1" x14ac:dyDescent="0.25">
      <c r="A45" s="105"/>
      <c r="B45" s="86" t="s">
        <v>21</v>
      </c>
      <c r="C45" s="373" t="s">
        <v>22</v>
      </c>
      <c r="D45" s="280"/>
      <c r="E45" s="373" t="s">
        <v>23</v>
      </c>
      <c r="F45" s="280"/>
    </row>
    <row r="46" spans="1:10" ht="81" x14ac:dyDescent="0.25">
      <c r="A46" s="39" t="s">
        <v>142</v>
      </c>
      <c r="B46" s="104">
        <v>2022</v>
      </c>
      <c r="C46" s="281">
        <v>387</v>
      </c>
      <c r="D46" s="280"/>
      <c r="E46" s="281" t="s">
        <v>391</v>
      </c>
      <c r="F46" s="280"/>
    </row>
    <row r="47" spans="1:10" ht="15.75" customHeight="1" x14ac:dyDescent="0.25">
      <c r="A47" s="348"/>
      <c r="B47" s="371"/>
      <c r="C47" s="371"/>
      <c r="D47" s="371"/>
      <c r="E47" s="371"/>
      <c r="F47" s="372"/>
    </row>
    <row r="48" spans="1:10" ht="15" customHeight="1" x14ac:dyDescent="0.25">
      <c r="A48" s="380" t="s">
        <v>72</v>
      </c>
      <c r="B48" s="381"/>
      <c r="C48" s="381"/>
      <c r="D48" s="381"/>
      <c r="E48" s="381"/>
      <c r="F48" s="382"/>
    </row>
    <row r="49" spans="1:6" ht="38.25" x14ac:dyDescent="0.25">
      <c r="A49" s="103"/>
      <c r="B49" s="103"/>
      <c r="C49" s="102" t="s">
        <v>24</v>
      </c>
      <c r="D49" s="102" t="s">
        <v>25</v>
      </c>
      <c r="E49" s="101" t="s">
        <v>61</v>
      </c>
      <c r="F49" s="100" t="s">
        <v>63</v>
      </c>
    </row>
    <row r="50" spans="1:6" ht="36.950000000000003" customHeight="1" x14ac:dyDescent="0.25">
      <c r="A50" s="91" t="s">
        <v>56</v>
      </c>
      <c r="B50" s="90" t="s">
        <v>26</v>
      </c>
      <c r="C50" s="88">
        <f>SUM(C51:C53)</f>
        <v>0</v>
      </c>
      <c r="D50" s="88">
        <f>SUM(D51:D53)</f>
        <v>0</v>
      </c>
      <c r="E50" s="88">
        <f>D50-C50</f>
        <v>0</v>
      </c>
      <c r="F50" s="87">
        <f>E50/C$66</f>
        <v>0</v>
      </c>
    </row>
    <row r="51" spans="1:6" ht="32.1" customHeight="1" x14ac:dyDescent="0.25">
      <c r="A51" s="93" t="s">
        <v>30</v>
      </c>
      <c r="B51" s="92" t="s">
        <v>27</v>
      </c>
      <c r="C51" s="89">
        <v>0</v>
      </c>
      <c r="D51" s="89">
        <v>0</v>
      </c>
      <c r="E51" s="88">
        <f>D51-C51</f>
        <v>0</v>
      </c>
      <c r="F51" s="87">
        <f>E51/C$66</f>
        <v>0</v>
      </c>
    </row>
    <row r="52" spans="1:6" ht="30.95" customHeight="1" x14ac:dyDescent="0.25">
      <c r="A52" s="93" t="s">
        <v>31</v>
      </c>
      <c r="B52" s="92" t="s">
        <v>28</v>
      </c>
      <c r="C52" s="89">
        <v>0</v>
      </c>
      <c r="D52" s="89">
        <v>0</v>
      </c>
      <c r="E52" s="88">
        <f>D52-C52</f>
        <v>0</v>
      </c>
      <c r="F52" s="87">
        <f>E52/C$66</f>
        <v>0</v>
      </c>
    </row>
    <row r="53" spans="1:6" ht="27" customHeight="1" x14ac:dyDescent="0.25">
      <c r="A53" s="93" t="s">
        <v>32</v>
      </c>
      <c r="B53" s="92" t="s">
        <v>29</v>
      </c>
      <c r="C53" s="89">
        <v>0</v>
      </c>
      <c r="D53" s="89">
        <v>0</v>
      </c>
      <c r="E53" s="88">
        <f>D53-C53</f>
        <v>0</v>
      </c>
      <c r="F53" s="87">
        <f>E53/C$66</f>
        <v>0</v>
      </c>
    </row>
    <row r="54" spans="1:6" ht="15.75" customHeight="1" x14ac:dyDescent="0.25">
      <c r="A54" s="383"/>
      <c r="B54" s="384"/>
      <c r="C54" s="384"/>
      <c r="D54" s="384"/>
      <c r="E54" s="384"/>
      <c r="F54" s="385"/>
    </row>
    <row r="55" spans="1:6" ht="15.75" customHeight="1" x14ac:dyDescent="0.25">
      <c r="A55" s="91" t="s">
        <v>36</v>
      </c>
      <c r="B55" s="90" t="s">
        <v>37</v>
      </c>
      <c r="C55" s="88">
        <v>500</v>
      </c>
      <c r="D55" s="88">
        <v>500</v>
      </c>
      <c r="E55" s="88">
        <f>D55-C55</f>
        <v>0</v>
      </c>
      <c r="F55" s="87">
        <f>E55/C$66</f>
        <v>0</v>
      </c>
    </row>
    <row r="56" spans="1:6" ht="15.6" customHeight="1" x14ac:dyDescent="0.25">
      <c r="A56" s="99"/>
      <c r="B56" s="95" t="s">
        <v>38</v>
      </c>
      <c r="C56" s="94"/>
      <c r="D56" s="94"/>
      <c r="E56" s="94"/>
      <c r="F56" s="98"/>
    </row>
    <row r="57" spans="1:6" x14ac:dyDescent="0.25">
      <c r="A57" s="93" t="s">
        <v>39</v>
      </c>
      <c r="B57" s="92" t="s">
        <v>33</v>
      </c>
      <c r="C57" s="89">
        <v>335</v>
      </c>
      <c r="D57" s="97">
        <v>332</v>
      </c>
      <c r="E57" s="88">
        <f>SUM(D57-C57)</f>
        <v>-3</v>
      </c>
      <c r="F57" s="87">
        <f>E57/C$66</f>
        <v>-6.0000000000000001E-3</v>
      </c>
    </row>
    <row r="58" spans="1:6" ht="102" x14ac:dyDescent="0.25">
      <c r="A58" s="93" t="s">
        <v>40</v>
      </c>
      <c r="B58" s="92" t="s">
        <v>34</v>
      </c>
      <c r="C58" s="89">
        <v>30</v>
      </c>
      <c r="D58" s="89">
        <v>30</v>
      </c>
      <c r="E58" s="88">
        <f>SUM(D58-C58)</f>
        <v>0</v>
      </c>
      <c r="F58" s="87">
        <f>E58/C$66</f>
        <v>0</v>
      </c>
    </row>
    <row r="59" spans="1:6" ht="63.75" x14ac:dyDescent="0.25">
      <c r="A59" s="93" t="s">
        <v>41</v>
      </c>
      <c r="B59" s="92" t="s">
        <v>35</v>
      </c>
      <c r="C59" s="89">
        <v>114</v>
      </c>
      <c r="D59" s="89">
        <v>117</v>
      </c>
      <c r="E59" s="88">
        <f>SUM(D59-C59)</f>
        <v>3</v>
      </c>
      <c r="F59" s="87">
        <f>E59/C$66</f>
        <v>6.0000000000000001E-3</v>
      </c>
    </row>
    <row r="60" spans="1:6" ht="15.75" customHeight="1" x14ac:dyDescent="0.25">
      <c r="A60" s="96"/>
      <c r="B60" s="95" t="s">
        <v>42</v>
      </c>
      <c r="C60" s="94"/>
      <c r="D60" s="94"/>
      <c r="E60" s="94"/>
      <c r="F60" s="94"/>
    </row>
    <row r="61" spans="1:6" ht="25.5" x14ac:dyDescent="0.25">
      <c r="A61" s="93" t="s">
        <v>47</v>
      </c>
      <c r="B61" s="92" t="s">
        <v>43</v>
      </c>
      <c r="C61" s="89">
        <v>0</v>
      </c>
      <c r="D61" s="89">
        <v>17</v>
      </c>
      <c r="E61" s="88">
        <f>SUM(D61-C61)</f>
        <v>17</v>
      </c>
      <c r="F61" s="87">
        <f>E61/C$66</f>
        <v>3.4000000000000002E-2</v>
      </c>
    </row>
    <row r="62" spans="1:6" ht="15.75" customHeight="1" x14ac:dyDescent="0.25">
      <c r="A62" s="93" t="s">
        <v>48</v>
      </c>
      <c r="B62" s="92" t="s">
        <v>44</v>
      </c>
      <c r="C62" s="89">
        <v>0</v>
      </c>
      <c r="D62" s="89">
        <v>0</v>
      </c>
      <c r="E62" s="88">
        <f>SUM(D62-C62)</f>
        <v>0</v>
      </c>
      <c r="F62" s="87">
        <f>E62/C$66</f>
        <v>0</v>
      </c>
    </row>
    <row r="63" spans="1:6" ht="15.75" customHeight="1" x14ac:dyDescent="0.25">
      <c r="A63" s="93" t="s">
        <v>49</v>
      </c>
      <c r="B63" s="92" t="s">
        <v>45</v>
      </c>
      <c r="C63" s="89">
        <v>21</v>
      </c>
      <c r="D63" s="89">
        <v>4</v>
      </c>
      <c r="E63" s="88">
        <f>SUM(D63-C63)</f>
        <v>-17</v>
      </c>
      <c r="F63" s="87">
        <f>E63/C$66</f>
        <v>-3.4000000000000002E-2</v>
      </c>
    </row>
    <row r="64" spans="1:6" ht="15.75" customHeight="1" x14ac:dyDescent="0.25">
      <c r="A64" s="93" t="s">
        <v>50</v>
      </c>
      <c r="B64" s="92" t="s">
        <v>46</v>
      </c>
      <c r="C64" s="89">
        <v>0</v>
      </c>
      <c r="D64" s="89">
        <v>0</v>
      </c>
      <c r="E64" s="88">
        <f>SUM(D64-C64)</f>
        <v>0</v>
      </c>
      <c r="F64" s="87">
        <f>E64/C$66</f>
        <v>0</v>
      </c>
    </row>
    <row r="65" spans="1:6" ht="15.75" customHeight="1" x14ac:dyDescent="0.25">
      <c r="A65" s="383"/>
      <c r="B65" s="384"/>
      <c r="C65" s="384"/>
      <c r="D65" s="384"/>
      <c r="E65" s="384"/>
      <c r="F65" s="385"/>
    </row>
    <row r="66" spans="1:6" ht="15.75" customHeight="1" x14ac:dyDescent="0.25">
      <c r="A66" s="91" t="s">
        <v>51</v>
      </c>
      <c r="B66" s="90" t="s">
        <v>52</v>
      </c>
      <c r="C66" s="89">
        <f>SUM(C55,C50)</f>
        <v>500</v>
      </c>
      <c r="D66" s="88">
        <f>SUM(D55,D50,)</f>
        <v>500</v>
      </c>
      <c r="E66" s="88">
        <f>D66-C66</f>
        <v>0</v>
      </c>
      <c r="F66" s="87">
        <f>E66/C$66</f>
        <v>0</v>
      </c>
    </row>
    <row r="67" spans="1:6" ht="15.75" customHeight="1" x14ac:dyDescent="0.25">
      <c r="A67" s="348"/>
      <c r="B67" s="371"/>
      <c r="C67" s="371"/>
      <c r="D67" s="371"/>
      <c r="E67" s="371"/>
      <c r="F67" s="372"/>
    </row>
    <row r="68" spans="1:6" ht="15" customHeight="1" x14ac:dyDescent="0.25">
      <c r="A68" s="386" t="s">
        <v>53</v>
      </c>
      <c r="B68" s="387"/>
      <c r="C68" s="387"/>
      <c r="D68" s="387"/>
      <c r="E68" s="387"/>
      <c r="F68" s="388"/>
    </row>
    <row r="69" spans="1:6" ht="32.1" customHeight="1" x14ac:dyDescent="0.25">
      <c r="A69" s="86" t="s">
        <v>58</v>
      </c>
      <c r="B69" s="373" t="s">
        <v>54</v>
      </c>
      <c r="C69" s="344"/>
      <c r="D69" s="280"/>
      <c r="E69" s="373" t="s">
        <v>55</v>
      </c>
      <c r="F69" s="280"/>
    </row>
    <row r="70" spans="1:6" ht="112.5" customHeight="1" x14ac:dyDescent="0.25">
      <c r="A70" s="85" t="s">
        <v>39</v>
      </c>
      <c r="B70" s="369" t="s">
        <v>390</v>
      </c>
      <c r="C70" s="346"/>
      <c r="D70" s="347"/>
      <c r="E70" s="370">
        <v>332</v>
      </c>
      <c r="F70" s="280"/>
    </row>
    <row r="71" spans="1:6" ht="71.25" customHeight="1" x14ac:dyDescent="0.25">
      <c r="A71" s="85" t="s">
        <v>40</v>
      </c>
      <c r="B71" s="369" t="s">
        <v>389</v>
      </c>
      <c r="C71" s="346"/>
      <c r="D71" s="347"/>
      <c r="E71" s="370">
        <v>30</v>
      </c>
      <c r="F71" s="280"/>
    </row>
    <row r="72" spans="1:6" ht="41.45" customHeight="1" x14ac:dyDescent="0.25">
      <c r="A72" s="85" t="s">
        <v>41</v>
      </c>
      <c r="B72" s="369" t="s">
        <v>388</v>
      </c>
      <c r="C72" s="346"/>
      <c r="D72" s="347"/>
      <c r="E72" s="370">
        <v>117</v>
      </c>
      <c r="F72" s="280"/>
    </row>
    <row r="73" spans="1:6" ht="27.6" customHeight="1" x14ac:dyDescent="0.25">
      <c r="A73" s="85" t="s">
        <v>47</v>
      </c>
      <c r="B73" s="369" t="s">
        <v>387</v>
      </c>
      <c r="C73" s="346"/>
      <c r="D73" s="347"/>
      <c r="E73" s="370">
        <v>17</v>
      </c>
      <c r="F73" s="280"/>
    </row>
    <row r="74" spans="1:6" ht="44.45" customHeight="1" x14ac:dyDescent="0.25">
      <c r="A74" s="85" t="s">
        <v>386</v>
      </c>
      <c r="B74" s="369" t="s">
        <v>385</v>
      </c>
      <c r="C74" s="346"/>
      <c r="D74" s="347"/>
      <c r="E74" s="370">
        <v>4</v>
      </c>
      <c r="F74" s="280"/>
    </row>
    <row r="75" spans="1:6" ht="15.75" customHeight="1" x14ac:dyDescent="0.25">
      <c r="A75" s="84"/>
      <c r="B75" s="84"/>
      <c r="C75" s="84"/>
      <c r="D75" s="84"/>
      <c r="E75" s="84"/>
      <c r="F75" s="84"/>
    </row>
    <row r="76" spans="1:6" ht="15.75" customHeight="1" x14ac:dyDescent="0.25">
      <c r="A76" s="389" t="s">
        <v>69</v>
      </c>
      <c r="B76" s="389"/>
      <c r="C76" s="389"/>
      <c r="D76" s="389"/>
      <c r="E76" s="389"/>
      <c r="F76" s="389"/>
    </row>
    <row r="77" spans="1:6" ht="15.75" customHeight="1" x14ac:dyDescent="0.25">
      <c r="A77" s="389" t="s">
        <v>384</v>
      </c>
      <c r="B77" s="389"/>
      <c r="C77" s="389"/>
      <c r="D77" s="389"/>
      <c r="E77" s="389"/>
      <c r="F77" s="389"/>
    </row>
    <row r="78" spans="1:6" ht="15.75" customHeight="1" x14ac:dyDescent="0.25"/>
    <row r="79" spans="1:6" ht="15.75" customHeight="1" x14ac:dyDescent="0.25"/>
    <row r="80" spans="1:6" ht="15.75" customHeight="1" x14ac:dyDescent="0.25"/>
    <row r="81" s="83" customFormat="1" ht="15.75" customHeight="1" x14ac:dyDescent="0.25"/>
    <row r="82" s="83" customFormat="1" ht="15.75" customHeight="1" x14ac:dyDescent="0.25"/>
    <row r="83" s="83" customFormat="1" ht="15.75" customHeight="1" x14ac:dyDescent="0.25"/>
    <row r="84" s="83" customFormat="1" ht="15.75" customHeight="1" x14ac:dyDescent="0.25"/>
    <row r="85" s="83" customFormat="1" ht="15.75" customHeight="1" x14ac:dyDescent="0.25"/>
    <row r="86" s="83" customFormat="1" ht="15.75" customHeight="1" x14ac:dyDescent="0.25"/>
    <row r="87" s="83" customFormat="1" ht="15.75" customHeight="1" x14ac:dyDescent="0.25"/>
    <row r="88" s="83" customFormat="1" ht="15.75" customHeight="1" x14ac:dyDescent="0.25"/>
    <row r="89" s="83" customFormat="1" ht="15.75" customHeight="1" x14ac:dyDescent="0.25"/>
    <row r="90" s="83" customFormat="1" ht="15.75" customHeight="1" x14ac:dyDescent="0.25"/>
    <row r="91" s="83" customFormat="1" ht="15.75" customHeight="1" x14ac:dyDescent="0.25"/>
    <row r="92" s="83" customFormat="1" ht="15.75" customHeight="1" x14ac:dyDescent="0.25"/>
    <row r="93" s="83" customFormat="1" ht="15.75" customHeight="1" x14ac:dyDescent="0.25"/>
    <row r="94" s="83" customFormat="1" ht="15.75" customHeight="1" x14ac:dyDescent="0.25"/>
    <row r="95" s="83" customFormat="1" ht="15.75" customHeight="1" x14ac:dyDescent="0.25"/>
    <row r="96" s="83" customFormat="1" ht="15.75" customHeight="1" x14ac:dyDescent="0.25"/>
    <row r="97" s="83" customFormat="1" ht="15.75" customHeight="1" x14ac:dyDescent="0.25"/>
    <row r="98" s="83" customFormat="1" ht="15.75" customHeight="1" x14ac:dyDescent="0.25"/>
    <row r="99" s="83" customFormat="1" ht="15.75" customHeight="1" x14ac:dyDescent="0.25"/>
    <row r="100" s="83" customFormat="1" ht="15.75" customHeight="1" x14ac:dyDescent="0.25"/>
    <row r="101" s="83" customFormat="1" ht="15.75" customHeight="1" x14ac:dyDescent="0.25"/>
    <row r="102" s="83" customFormat="1" ht="15.75" customHeight="1" x14ac:dyDescent="0.25"/>
    <row r="103" s="83" customFormat="1" ht="15.75" customHeight="1" x14ac:dyDescent="0.25"/>
    <row r="104" s="83" customFormat="1" ht="15.75" customHeight="1" x14ac:dyDescent="0.25"/>
    <row r="105" s="83" customFormat="1" ht="15.75" customHeight="1" x14ac:dyDescent="0.25"/>
    <row r="106" s="83" customFormat="1" ht="15.75" customHeight="1" x14ac:dyDescent="0.25"/>
    <row r="107" s="83" customFormat="1" ht="15.75" customHeight="1" x14ac:dyDescent="0.25"/>
    <row r="108" s="83" customFormat="1" ht="15.75" customHeight="1" x14ac:dyDescent="0.25"/>
    <row r="109" s="83" customFormat="1" ht="15.75" customHeight="1" x14ac:dyDescent="0.25"/>
    <row r="110" s="83" customFormat="1" ht="15.75" customHeight="1" x14ac:dyDescent="0.25"/>
    <row r="111" s="83" customFormat="1" ht="15.75" customHeight="1" x14ac:dyDescent="0.25"/>
    <row r="112" s="83" customFormat="1" ht="15.75" customHeight="1" x14ac:dyDescent="0.25"/>
    <row r="113" s="83" customFormat="1" ht="15.75" customHeight="1" x14ac:dyDescent="0.25"/>
    <row r="114" s="83" customFormat="1" ht="15.75" customHeight="1" x14ac:dyDescent="0.25"/>
    <row r="115" s="83" customFormat="1" ht="15.75" customHeight="1" x14ac:dyDescent="0.25"/>
    <row r="116" s="83" customFormat="1" ht="15.75" customHeight="1" x14ac:dyDescent="0.25"/>
    <row r="117" s="83" customFormat="1" ht="15.75" customHeight="1" x14ac:dyDescent="0.25"/>
    <row r="118" s="83" customFormat="1" ht="15.75" customHeight="1" x14ac:dyDescent="0.25"/>
    <row r="119" s="83" customFormat="1" ht="15.75" customHeight="1" x14ac:dyDescent="0.25"/>
    <row r="120" s="83" customFormat="1" ht="15.75" customHeight="1" x14ac:dyDescent="0.25"/>
    <row r="121" s="83" customFormat="1" ht="15.75" customHeight="1" x14ac:dyDescent="0.25"/>
    <row r="122" s="83" customFormat="1" ht="15.75" customHeight="1" x14ac:dyDescent="0.25"/>
    <row r="123" s="83" customFormat="1" ht="15.75" customHeight="1" x14ac:dyDescent="0.25"/>
    <row r="124" s="83" customFormat="1" ht="15.75" customHeight="1" x14ac:dyDescent="0.25"/>
    <row r="125" s="83" customFormat="1" ht="15.75" customHeight="1" x14ac:dyDescent="0.25"/>
    <row r="126" s="83" customFormat="1" ht="15.75" customHeight="1" x14ac:dyDescent="0.25"/>
    <row r="127" s="83" customFormat="1" ht="15.75" customHeight="1" x14ac:dyDescent="0.25"/>
    <row r="128" s="83" customFormat="1" ht="15.75" customHeight="1" x14ac:dyDescent="0.25"/>
    <row r="129" s="83" customFormat="1" ht="15.75" customHeight="1" x14ac:dyDescent="0.25"/>
    <row r="130" s="83" customFormat="1" ht="15.75" customHeight="1" x14ac:dyDescent="0.25"/>
    <row r="131" s="83" customFormat="1" ht="15.75" customHeight="1" x14ac:dyDescent="0.25"/>
    <row r="132" s="83" customFormat="1" ht="15.75" customHeight="1" x14ac:dyDescent="0.25"/>
    <row r="133" s="83" customFormat="1" ht="15.75" customHeight="1" x14ac:dyDescent="0.25"/>
    <row r="134" s="83" customFormat="1" ht="15.75" customHeight="1" x14ac:dyDescent="0.25"/>
    <row r="135" s="83" customFormat="1" ht="15.75" customHeight="1" x14ac:dyDescent="0.25"/>
    <row r="136" s="83" customFormat="1" ht="15.75" customHeight="1" x14ac:dyDescent="0.25"/>
    <row r="137" s="83" customFormat="1" ht="15.75" customHeight="1" x14ac:dyDescent="0.25"/>
    <row r="138" s="83" customFormat="1" ht="15.75" customHeight="1" x14ac:dyDescent="0.25"/>
    <row r="139" s="83" customFormat="1" ht="15.75" customHeight="1" x14ac:dyDescent="0.25"/>
    <row r="140" s="83" customFormat="1" ht="15.75" customHeight="1" x14ac:dyDescent="0.25"/>
    <row r="141" s="83" customFormat="1" ht="15.75" customHeight="1" x14ac:dyDescent="0.25"/>
    <row r="142" s="83" customFormat="1" ht="15.75" customHeight="1" x14ac:dyDescent="0.25"/>
    <row r="143" s="83" customFormat="1" ht="15.75" customHeight="1" x14ac:dyDescent="0.25"/>
    <row r="144" s="83" customFormat="1" ht="15.75" customHeight="1" x14ac:dyDescent="0.25"/>
    <row r="145" s="83" customFormat="1" ht="15.75" customHeight="1" x14ac:dyDescent="0.25"/>
    <row r="146" s="83" customFormat="1" ht="15.75" customHeight="1" x14ac:dyDescent="0.25"/>
    <row r="147" s="83" customFormat="1" ht="15.75" customHeight="1" x14ac:dyDescent="0.25"/>
    <row r="148" s="83" customFormat="1" ht="15.75" customHeight="1" x14ac:dyDescent="0.25"/>
    <row r="149" s="83" customFormat="1" ht="15.75" customHeight="1" x14ac:dyDescent="0.25"/>
    <row r="150" s="83" customFormat="1" ht="15.75" customHeight="1" x14ac:dyDescent="0.25"/>
    <row r="151" s="83" customFormat="1" ht="15.75" customHeight="1" x14ac:dyDescent="0.25"/>
    <row r="152" s="83" customFormat="1" ht="15.75" customHeight="1" x14ac:dyDescent="0.25"/>
    <row r="153" s="83" customFormat="1" ht="15.75" customHeight="1" x14ac:dyDescent="0.25"/>
    <row r="154" s="83" customFormat="1" ht="15.75" customHeight="1" x14ac:dyDescent="0.25"/>
    <row r="155" s="83" customFormat="1" ht="15.75" customHeight="1" x14ac:dyDescent="0.25"/>
    <row r="156" s="83" customFormat="1" ht="15.75" customHeight="1" x14ac:dyDescent="0.25"/>
    <row r="157" s="83" customFormat="1" ht="15.75" customHeight="1" x14ac:dyDescent="0.25"/>
    <row r="158" s="83" customFormat="1" ht="15.75" customHeight="1" x14ac:dyDescent="0.25"/>
    <row r="159" s="83" customFormat="1" ht="15.75" customHeight="1" x14ac:dyDescent="0.25"/>
    <row r="160" s="83" customFormat="1" ht="15.75" customHeight="1" x14ac:dyDescent="0.25"/>
    <row r="161" s="83" customFormat="1" ht="15.75" customHeight="1" x14ac:dyDescent="0.25"/>
    <row r="162" s="83" customFormat="1" ht="15.75" customHeight="1" x14ac:dyDescent="0.25"/>
    <row r="163" s="83" customFormat="1" ht="15.75" customHeight="1" x14ac:dyDescent="0.25"/>
    <row r="164" s="83" customFormat="1" ht="15.75" customHeight="1" x14ac:dyDescent="0.25"/>
    <row r="165" s="83" customFormat="1" ht="15.75" customHeight="1" x14ac:dyDescent="0.25"/>
    <row r="166" s="83" customFormat="1" ht="15.75" customHeight="1" x14ac:dyDescent="0.25"/>
    <row r="167" s="83" customFormat="1" ht="15.75" customHeight="1" x14ac:dyDescent="0.25"/>
    <row r="168" s="83" customFormat="1" ht="15.75" customHeight="1" x14ac:dyDescent="0.25"/>
    <row r="169" s="83" customFormat="1" ht="15.75" customHeight="1" x14ac:dyDescent="0.25"/>
    <row r="170" s="83" customFormat="1" ht="15.75" customHeight="1" x14ac:dyDescent="0.25"/>
    <row r="171" s="83" customFormat="1" ht="15.75" customHeight="1" x14ac:dyDescent="0.25"/>
    <row r="172" s="83" customFormat="1" ht="15.75" customHeight="1" x14ac:dyDescent="0.25"/>
    <row r="173" s="83" customFormat="1" ht="15.75" customHeight="1" x14ac:dyDescent="0.25"/>
    <row r="174" s="83" customFormat="1" ht="15.75" customHeight="1" x14ac:dyDescent="0.25"/>
    <row r="175" s="83" customFormat="1" ht="15.75" customHeight="1" x14ac:dyDescent="0.25"/>
    <row r="176" s="83" customFormat="1" ht="15.75" customHeight="1" x14ac:dyDescent="0.25"/>
    <row r="177" s="83" customFormat="1" ht="15.75" customHeight="1" x14ac:dyDescent="0.25"/>
    <row r="178" s="83" customFormat="1" ht="15.75" customHeight="1" x14ac:dyDescent="0.25"/>
    <row r="179" s="83" customFormat="1" ht="15.75" customHeight="1" x14ac:dyDescent="0.25"/>
    <row r="180" s="83" customFormat="1" ht="15.75" customHeight="1" x14ac:dyDescent="0.25"/>
    <row r="181" s="83" customFormat="1" ht="15.75" customHeight="1" x14ac:dyDescent="0.25"/>
    <row r="182" s="83" customFormat="1" ht="15.75" customHeight="1" x14ac:dyDescent="0.25"/>
    <row r="183" s="83" customFormat="1" ht="15.75" customHeight="1" x14ac:dyDescent="0.25"/>
    <row r="184" s="83" customFormat="1" ht="15.75" customHeight="1" x14ac:dyDescent="0.25"/>
    <row r="185" s="83" customFormat="1" ht="15.75" customHeight="1" x14ac:dyDescent="0.25"/>
    <row r="186" s="83" customFormat="1" ht="15.75" customHeight="1" x14ac:dyDescent="0.25"/>
    <row r="187" s="83" customFormat="1" ht="15.75" customHeight="1" x14ac:dyDescent="0.25"/>
    <row r="188" s="83" customFormat="1" ht="15.75" customHeight="1" x14ac:dyDescent="0.25"/>
    <row r="189" s="83" customFormat="1" ht="15.75" customHeight="1" x14ac:dyDescent="0.25"/>
    <row r="190" s="83" customFormat="1" ht="15.75" customHeight="1" x14ac:dyDescent="0.25"/>
    <row r="191" s="83" customFormat="1" ht="15.75" customHeight="1" x14ac:dyDescent="0.25"/>
    <row r="192" s="83" customFormat="1" ht="15.75" customHeight="1" x14ac:dyDescent="0.25"/>
    <row r="193" s="83" customFormat="1" ht="15.75" customHeight="1" x14ac:dyDescent="0.25"/>
    <row r="194" s="83" customFormat="1" ht="15.75" customHeight="1" x14ac:dyDescent="0.25"/>
    <row r="195" s="83" customFormat="1" ht="15.75" customHeight="1" x14ac:dyDescent="0.25"/>
    <row r="196" s="83" customFormat="1" ht="15.75" customHeight="1" x14ac:dyDescent="0.25"/>
    <row r="197" s="83" customFormat="1" ht="15.75" customHeight="1" x14ac:dyDescent="0.25"/>
    <row r="198" s="83" customFormat="1" ht="15.75" customHeight="1" x14ac:dyDescent="0.25"/>
    <row r="199" s="83" customFormat="1" ht="15.75" customHeight="1" x14ac:dyDescent="0.25"/>
    <row r="200" s="83" customFormat="1" ht="15.75" customHeight="1" x14ac:dyDescent="0.25"/>
    <row r="201" s="83" customFormat="1" ht="15.75" customHeight="1" x14ac:dyDescent="0.25"/>
    <row r="202" s="83" customFormat="1" ht="15.75" customHeight="1" x14ac:dyDescent="0.25"/>
    <row r="203" s="83" customFormat="1" ht="15.75" customHeight="1" x14ac:dyDescent="0.25"/>
    <row r="204" s="83" customFormat="1" ht="15.75" customHeight="1" x14ac:dyDescent="0.25"/>
    <row r="205" s="83" customFormat="1" ht="15.75" customHeight="1" x14ac:dyDescent="0.25"/>
    <row r="206" s="83" customFormat="1" ht="15.75" customHeight="1" x14ac:dyDescent="0.25"/>
    <row r="207" s="83" customFormat="1" ht="15.75" customHeight="1" x14ac:dyDescent="0.25"/>
    <row r="208" s="83" customFormat="1" ht="15.75" customHeight="1" x14ac:dyDescent="0.25"/>
    <row r="209" s="83" customFormat="1" ht="15.75" customHeight="1" x14ac:dyDescent="0.25"/>
    <row r="210" s="83" customFormat="1" ht="15.75" customHeight="1" x14ac:dyDescent="0.25"/>
    <row r="211" s="83" customFormat="1" ht="15.75" customHeight="1" x14ac:dyDescent="0.25"/>
    <row r="212" s="83" customFormat="1" ht="15.75" customHeight="1" x14ac:dyDescent="0.25"/>
    <row r="213" s="83" customFormat="1" ht="15.75" customHeight="1" x14ac:dyDescent="0.25"/>
    <row r="214" s="83" customFormat="1" ht="15.75" customHeight="1" x14ac:dyDescent="0.25"/>
    <row r="215" s="83" customFormat="1" ht="15.75" customHeight="1" x14ac:dyDescent="0.25"/>
    <row r="216" s="83" customFormat="1" ht="15.75" customHeight="1" x14ac:dyDescent="0.25"/>
    <row r="217" s="83" customFormat="1" ht="15.75" customHeight="1" x14ac:dyDescent="0.25"/>
    <row r="218" s="83" customFormat="1" ht="15.75" customHeight="1" x14ac:dyDescent="0.25"/>
    <row r="219" s="83" customFormat="1" ht="15.75" customHeight="1" x14ac:dyDescent="0.25"/>
    <row r="220" s="83" customFormat="1" ht="15.75" customHeight="1" x14ac:dyDescent="0.25"/>
    <row r="221" s="83" customFormat="1" ht="15.75" customHeight="1" x14ac:dyDescent="0.25"/>
    <row r="222" s="83" customFormat="1" ht="15.75" customHeight="1" x14ac:dyDescent="0.25"/>
    <row r="223" s="83" customFormat="1" ht="15.75" customHeight="1" x14ac:dyDescent="0.25"/>
    <row r="224" s="83" customFormat="1" ht="15.75" customHeight="1" x14ac:dyDescent="0.25"/>
    <row r="225" s="83" customFormat="1" ht="15.75" customHeight="1" x14ac:dyDescent="0.25"/>
    <row r="226" s="83" customFormat="1" ht="15.75" customHeight="1" x14ac:dyDescent="0.25"/>
    <row r="227" s="83" customFormat="1" ht="15.75" customHeight="1" x14ac:dyDescent="0.25"/>
    <row r="228" s="83" customFormat="1" ht="15.75" customHeight="1" x14ac:dyDescent="0.25"/>
    <row r="229" s="83" customFormat="1" ht="15.75" customHeight="1" x14ac:dyDescent="0.25"/>
    <row r="230" s="83" customFormat="1" ht="15.75" customHeight="1" x14ac:dyDescent="0.25"/>
    <row r="231" s="83" customFormat="1" ht="15.75" customHeight="1" x14ac:dyDescent="0.25"/>
    <row r="232" s="83" customFormat="1" ht="15.75" customHeight="1" x14ac:dyDescent="0.25"/>
    <row r="233" s="83" customFormat="1" ht="15.75" customHeight="1" x14ac:dyDescent="0.25"/>
    <row r="234" s="83" customFormat="1" ht="15.75" customHeight="1" x14ac:dyDescent="0.25"/>
    <row r="235" s="83" customFormat="1" ht="15.75" customHeight="1" x14ac:dyDescent="0.25"/>
    <row r="236" s="83" customFormat="1" ht="15.75" customHeight="1" x14ac:dyDescent="0.25"/>
    <row r="237" s="83" customFormat="1" ht="15.75" customHeight="1" x14ac:dyDescent="0.25"/>
    <row r="238" s="83" customFormat="1" ht="15.75" customHeight="1" x14ac:dyDescent="0.25"/>
    <row r="239" s="83" customFormat="1" ht="15.75" customHeight="1" x14ac:dyDescent="0.25"/>
    <row r="240" s="83" customFormat="1" ht="15.75" customHeight="1" x14ac:dyDescent="0.25"/>
    <row r="241" s="83" customFormat="1" ht="15.75" customHeight="1" x14ac:dyDescent="0.25"/>
    <row r="242" s="83" customFormat="1" ht="15.75" customHeight="1" x14ac:dyDescent="0.25"/>
    <row r="243" s="83" customFormat="1" ht="15.75" customHeight="1" x14ac:dyDescent="0.25"/>
    <row r="244" s="83" customFormat="1" ht="15.75" customHeight="1" x14ac:dyDescent="0.25"/>
    <row r="245" s="83" customFormat="1" ht="15.75" customHeight="1" x14ac:dyDescent="0.25"/>
    <row r="246" s="83" customFormat="1" ht="15.75" customHeight="1" x14ac:dyDescent="0.25"/>
    <row r="247" s="83" customFormat="1" ht="15.75" customHeight="1" x14ac:dyDescent="0.25"/>
    <row r="248" s="83" customFormat="1" ht="15.75" customHeight="1" x14ac:dyDescent="0.25"/>
    <row r="249" s="83" customFormat="1" ht="15.75" customHeight="1" x14ac:dyDescent="0.25"/>
    <row r="250" s="83" customFormat="1" ht="15.75" customHeight="1" x14ac:dyDescent="0.25"/>
    <row r="251" s="83" customFormat="1" ht="15.75" customHeight="1" x14ac:dyDescent="0.25"/>
    <row r="252" s="83" customFormat="1" ht="15.75" customHeight="1" x14ac:dyDescent="0.25"/>
    <row r="253" s="83" customFormat="1" ht="15.75" customHeight="1" x14ac:dyDescent="0.25"/>
    <row r="254" s="83" customFormat="1" ht="15.75" customHeight="1" x14ac:dyDescent="0.25"/>
    <row r="255" s="83" customFormat="1" ht="15.75" customHeight="1" x14ac:dyDescent="0.25"/>
    <row r="256" s="83" customFormat="1" ht="15.75" customHeight="1" x14ac:dyDescent="0.25"/>
    <row r="257" s="83" customFormat="1" ht="15.75" customHeight="1" x14ac:dyDescent="0.25"/>
    <row r="258" s="83" customFormat="1" ht="15.75" customHeight="1" x14ac:dyDescent="0.25"/>
    <row r="259" s="83" customFormat="1" ht="15.75" customHeight="1" x14ac:dyDescent="0.25"/>
    <row r="260" s="83" customFormat="1" ht="15.75" customHeight="1" x14ac:dyDescent="0.25"/>
    <row r="261" s="83" customFormat="1" ht="15.75" customHeight="1" x14ac:dyDescent="0.25"/>
    <row r="262" s="83" customFormat="1" ht="15.75" customHeight="1" x14ac:dyDescent="0.25"/>
    <row r="263" s="83" customFormat="1" ht="15.75" customHeight="1" x14ac:dyDescent="0.25"/>
    <row r="264" s="83" customFormat="1" ht="15.75" customHeight="1" x14ac:dyDescent="0.25"/>
    <row r="265" s="83" customFormat="1" ht="15.75" customHeight="1" x14ac:dyDescent="0.25"/>
    <row r="266" s="83" customFormat="1" ht="15.75" customHeight="1" x14ac:dyDescent="0.25"/>
    <row r="267" s="83" customFormat="1" ht="15.75" customHeight="1" x14ac:dyDescent="0.25"/>
    <row r="268" s="83" customFormat="1" ht="15.75" customHeight="1" x14ac:dyDescent="0.25"/>
    <row r="269" s="83" customFormat="1" ht="15.75" customHeight="1" x14ac:dyDescent="0.25"/>
    <row r="270" s="83" customFormat="1" ht="15.75" customHeight="1" x14ac:dyDescent="0.25"/>
    <row r="271" s="83" customFormat="1" ht="15.75" customHeight="1" x14ac:dyDescent="0.25"/>
    <row r="272" s="83" customFormat="1" ht="15.75" customHeight="1" x14ac:dyDescent="0.25"/>
    <row r="273" s="83" customFormat="1" ht="15.75" customHeight="1" x14ac:dyDescent="0.25"/>
    <row r="274" s="83" customFormat="1" ht="15.75" customHeight="1" x14ac:dyDescent="0.25"/>
    <row r="275" s="83" customFormat="1" ht="15.75" customHeight="1" x14ac:dyDescent="0.25"/>
    <row r="276" s="83" customFormat="1" ht="15.75" customHeight="1" x14ac:dyDescent="0.25"/>
    <row r="277" s="83" customFormat="1" ht="15.75" customHeight="1" x14ac:dyDescent="0.25"/>
    <row r="278" s="83" customFormat="1" ht="15.75" customHeight="1" x14ac:dyDescent="0.25"/>
    <row r="279" s="83" customFormat="1" ht="15.75" customHeight="1" x14ac:dyDescent="0.25"/>
    <row r="280" s="83" customFormat="1" ht="15.75" customHeight="1" x14ac:dyDescent="0.25"/>
    <row r="281" s="83" customFormat="1" ht="15.75" customHeight="1" x14ac:dyDescent="0.25"/>
    <row r="282" s="83" customFormat="1" ht="15.75" customHeight="1" x14ac:dyDescent="0.25"/>
    <row r="283" s="83" customFormat="1" ht="15.75" customHeight="1" x14ac:dyDescent="0.25"/>
    <row r="284" s="83" customFormat="1" ht="15.75" customHeight="1" x14ac:dyDescent="0.25"/>
    <row r="285" s="83" customFormat="1" ht="15.75" customHeight="1" x14ac:dyDescent="0.25"/>
    <row r="286" s="83" customFormat="1" ht="15.75" customHeight="1" x14ac:dyDescent="0.25"/>
    <row r="287" s="83" customFormat="1" ht="15.75" customHeight="1" x14ac:dyDescent="0.25"/>
    <row r="288" s="83" customFormat="1" ht="15.75" customHeight="1" x14ac:dyDescent="0.25"/>
    <row r="289" s="83" customFormat="1" ht="15.75" customHeight="1" x14ac:dyDescent="0.25"/>
    <row r="290" s="83" customFormat="1" ht="15.75" customHeight="1" x14ac:dyDescent="0.25"/>
    <row r="291" s="83" customFormat="1" ht="15.75" customHeight="1" x14ac:dyDescent="0.25"/>
    <row r="292" s="83" customFormat="1" ht="15.75" customHeight="1" x14ac:dyDescent="0.25"/>
    <row r="293" s="83" customFormat="1" ht="15.75" customHeight="1" x14ac:dyDescent="0.25"/>
    <row r="294" s="83" customFormat="1" ht="15.75" customHeight="1" x14ac:dyDescent="0.25"/>
    <row r="295" s="83" customFormat="1" ht="15.75" customHeight="1" x14ac:dyDescent="0.25"/>
    <row r="296" s="83" customFormat="1" ht="15.75" customHeight="1" x14ac:dyDescent="0.25"/>
    <row r="297" s="83" customFormat="1" ht="15.75" customHeight="1" x14ac:dyDescent="0.25"/>
    <row r="298" s="83" customFormat="1" ht="15.75" customHeight="1" x14ac:dyDescent="0.25"/>
    <row r="299" s="83" customFormat="1" ht="15.75" customHeight="1" x14ac:dyDescent="0.25"/>
    <row r="300" s="83" customFormat="1" ht="15.75" customHeight="1" x14ac:dyDescent="0.25"/>
    <row r="301" s="83" customFormat="1" ht="15.75" customHeight="1" x14ac:dyDescent="0.25"/>
    <row r="302" s="83" customFormat="1" ht="15.75" customHeight="1" x14ac:dyDescent="0.25"/>
    <row r="303" s="83" customFormat="1" ht="15.75" customHeight="1" x14ac:dyDescent="0.25"/>
    <row r="304" s="83" customFormat="1" ht="15.75" customHeight="1" x14ac:dyDescent="0.25"/>
    <row r="305" s="83" customFormat="1" ht="15.75" customHeight="1" x14ac:dyDescent="0.25"/>
    <row r="306" s="83" customFormat="1" ht="15.75" customHeight="1" x14ac:dyDescent="0.25"/>
    <row r="307" s="83" customFormat="1" ht="15.75" customHeight="1" x14ac:dyDescent="0.25"/>
    <row r="308" s="83" customFormat="1" ht="15.75" customHeight="1" x14ac:dyDescent="0.25"/>
    <row r="309" s="83" customFormat="1" ht="15.75" customHeight="1" x14ac:dyDescent="0.25"/>
    <row r="310" s="83" customFormat="1" ht="15.75" customHeight="1" x14ac:dyDescent="0.25"/>
    <row r="311" s="83" customFormat="1" ht="15.75" customHeight="1" x14ac:dyDescent="0.25"/>
    <row r="312" s="83" customFormat="1" ht="15.75" customHeight="1" x14ac:dyDescent="0.25"/>
    <row r="313" s="83" customFormat="1" ht="15.75" customHeight="1" x14ac:dyDescent="0.25"/>
    <row r="314" s="83" customFormat="1" ht="15.75" customHeight="1" x14ac:dyDescent="0.25"/>
    <row r="315" s="83" customFormat="1" ht="15.75" customHeight="1" x14ac:dyDescent="0.25"/>
    <row r="316" s="83" customFormat="1" ht="15.75" customHeight="1" x14ac:dyDescent="0.25"/>
    <row r="317" s="83" customFormat="1" ht="15.75" customHeight="1" x14ac:dyDescent="0.25"/>
    <row r="318" s="83" customFormat="1" ht="15.75" customHeight="1" x14ac:dyDescent="0.25"/>
    <row r="319" s="83" customFormat="1" ht="15.75" customHeight="1" x14ac:dyDescent="0.25"/>
    <row r="320" s="83" customFormat="1" ht="15.75" customHeight="1" x14ac:dyDescent="0.25"/>
    <row r="321" s="83" customFormat="1" ht="15.75" customHeight="1" x14ac:dyDescent="0.25"/>
    <row r="322" s="83" customFormat="1" ht="15.75" customHeight="1" x14ac:dyDescent="0.25"/>
    <row r="323" s="83" customFormat="1" ht="15.75" customHeight="1" x14ac:dyDescent="0.25"/>
    <row r="324" s="83" customFormat="1" ht="15.75" customHeight="1" x14ac:dyDescent="0.25"/>
    <row r="325" s="83" customFormat="1" ht="15.75" customHeight="1" x14ac:dyDescent="0.25"/>
    <row r="326" s="83" customFormat="1" ht="15.75" customHeight="1" x14ac:dyDescent="0.25"/>
    <row r="327" s="83" customFormat="1" ht="15.75" customHeight="1" x14ac:dyDescent="0.25"/>
    <row r="328" s="83" customFormat="1" ht="15.75" customHeight="1" x14ac:dyDescent="0.25"/>
    <row r="329" s="83" customFormat="1" ht="15.75" customHeight="1" x14ac:dyDescent="0.25"/>
    <row r="330" s="83" customFormat="1" ht="15.75" customHeight="1" x14ac:dyDescent="0.25"/>
    <row r="331" s="83" customFormat="1" ht="15.75" customHeight="1" x14ac:dyDescent="0.25"/>
    <row r="332" s="83" customFormat="1" ht="15.75" customHeight="1" x14ac:dyDescent="0.25"/>
    <row r="333" s="83" customFormat="1" ht="15.75" customHeight="1" x14ac:dyDescent="0.25"/>
    <row r="334" s="83" customFormat="1" ht="15.75" customHeight="1" x14ac:dyDescent="0.25"/>
    <row r="335" s="83" customFormat="1" ht="15.75" customHeight="1" x14ac:dyDescent="0.25"/>
    <row r="336" s="83" customFormat="1" ht="15.75" customHeight="1" x14ac:dyDescent="0.25"/>
    <row r="337" s="83" customFormat="1" ht="15.75" customHeight="1" x14ac:dyDescent="0.25"/>
    <row r="338" s="83" customFormat="1" ht="15.75" customHeight="1" x14ac:dyDescent="0.25"/>
    <row r="339" s="83" customFormat="1" ht="15.75" customHeight="1" x14ac:dyDescent="0.25"/>
    <row r="340" s="83" customFormat="1" ht="15.75" customHeight="1" x14ac:dyDescent="0.25"/>
    <row r="341" s="83" customFormat="1" ht="15.75" customHeight="1" x14ac:dyDescent="0.25"/>
    <row r="342" s="83" customFormat="1" ht="15.75" customHeight="1" x14ac:dyDescent="0.25"/>
    <row r="343" s="83" customFormat="1" ht="15.75" customHeight="1" x14ac:dyDescent="0.25"/>
    <row r="344" s="83" customFormat="1" ht="15.75" customHeight="1" x14ac:dyDescent="0.25"/>
    <row r="345" s="83" customFormat="1" ht="15.75" customHeight="1" x14ac:dyDescent="0.25"/>
    <row r="346" s="83" customFormat="1" ht="15.75" customHeight="1" x14ac:dyDescent="0.25"/>
    <row r="347" s="83" customFormat="1" ht="15.75" customHeight="1" x14ac:dyDescent="0.25"/>
    <row r="348" s="83" customFormat="1" ht="15.75" customHeight="1" x14ac:dyDescent="0.25"/>
    <row r="349" s="83" customFormat="1" ht="15.75" customHeight="1" x14ac:dyDescent="0.25"/>
    <row r="350" s="83" customFormat="1" ht="15.75" customHeight="1" x14ac:dyDescent="0.25"/>
    <row r="351" s="83" customFormat="1" ht="15.75" customHeight="1" x14ac:dyDescent="0.25"/>
    <row r="352" s="83" customFormat="1" ht="15.75" customHeight="1" x14ac:dyDescent="0.25"/>
    <row r="353" s="83" customFormat="1" ht="15.75" customHeight="1" x14ac:dyDescent="0.25"/>
    <row r="354" s="83" customFormat="1" ht="15.75" customHeight="1" x14ac:dyDescent="0.25"/>
    <row r="355" s="83" customFormat="1" ht="15.75" customHeight="1" x14ac:dyDescent="0.25"/>
    <row r="356" s="83" customFormat="1" ht="15.75" customHeight="1" x14ac:dyDescent="0.25"/>
    <row r="357" s="83" customFormat="1" ht="15.75" customHeight="1" x14ac:dyDescent="0.25"/>
    <row r="358" s="83" customFormat="1" ht="15.75" customHeight="1" x14ac:dyDescent="0.25"/>
    <row r="359" s="83" customFormat="1" ht="15.75" customHeight="1" x14ac:dyDescent="0.25"/>
    <row r="360" s="83" customFormat="1" ht="15.75" customHeight="1" x14ac:dyDescent="0.25"/>
    <row r="361" s="83" customFormat="1" ht="15.75" customHeight="1" x14ac:dyDescent="0.25"/>
    <row r="362" s="83" customFormat="1" ht="15.75" customHeight="1" x14ac:dyDescent="0.25"/>
    <row r="363" s="83" customFormat="1" ht="15.75" customHeight="1" x14ac:dyDescent="0.25"/>
    <row r="364" s="83" customFormat="1" ht="15.75" customHeight="1" x14ac:dyDescent="0.25"/>
    <row r="365" s="83" customFormat="1" ht="15.75" customHeight="1" x14ac:dyDescent="0.25"/>
    <row r="366" s="83" customFormat="1" ht="15.75" customHeight="1" x14ac:dyDescent="0.25"/>
    <row r="367" s="83" customFormat="1" ht="15.75" customHeight="1" x14ac:dyDescent="0.25"/>
    <row r="368" s="83" customFormat="1" ht="15.75" customHeight="1" x14ac:dyDescent="0.25"/>
    <row r="369" s="83" customFormat="1" ht="15.75" customHeight="1" x14ac:dyDescent="0.25"/>
    <row r="370" s="83" customFormat="1" ht="15.75" customHeight="1" x14ac:dyDescent="0.25"/>
    <row r="371" s="83" customFormat="1" ht="15.75" customHeight="1" x14ac:dyDescent="0.25"/>
    <row r="372" s="83" customFormat="1" ht="15.75" customHeight="1" x14ac:dyDescent="0.25"/>
    <row r="373" s="83" customFormat="1" ht="15.75" customHeight="1" x14ac:dyDescent="0.25"/>
    <row r="374" s="83" customFormat="1" ht="15.75" customHeight="1" x14ac:dyDescent="0.25"/>
    <row r="375" s="83" customFormat="1" ht="15.75" customHeight="1" x14ac:dyDescent="0.25"/>
    <row r="376" s="83" customFormat="1" ht="15.75" customHeight="1" x14ac:dyDescent="0.25"/>
    <row r="377" s="83" customFormat="1" ht="15.75" customHeight="1" x14ac:dyDescent="0.25"/>
    <row r="378" s="83" customFormat="1" ht="15.75" customHeight="1" x14ac:dyDescent="0.25"/>
    <row r="379" s="83" customFormat="1" ht="15.75" customHeight="1" x14ac:dyDescent="0.25"/>
    <row r="380" s="83" customFormat="1" ht="15.75" customHeight="1" x14ac:dyDescent="0.25"/>
    <row r="381" s="83" customFormat="1" ht="15.75" customHeight="1" x14ac:dyDescent="0.25"/>
    <row r="382" s="83" customFormat="1" ht="15.75" customHeight="1" x14ac:dyDescent="0.25"/>
    <row r="383" s="83" customFormat="1" ht="15.75" customHeight="1" x14ac:dyDescent="0.25"/>
    <row r="384" s="83" customFormat="1" ht="15.75" customHeight="1" x14ac:dyDescent="0.25"/>
    <row r="385" s="83" customFormat="1" ht="15.75" customHeight="1" x14ac:dyDescent="0.25"/>
    <row r="386" s="83" customFormat="1" ht="15.75" customHeight="1" x14ac:dyDescent="0.25"/>
    <row r="387" s="83" customFormat="1" ht="15.75" customHeight="1" x14ac:dyDescent="0.25"/>
    <row r="388" s="83" customFormat="1" ht="15.75" customHeight="1" x14ac:dyDescent="0.25"/>
    <row r="389" s="83" customFormat="1" ht="15.75" customHeight="1" x14ac:dyDescent="0.25"/>
    <row r="390" s="83" customFormat="1" ht="15.75" customHeight="1" x14ac:dyDescent="0.25"/>
    <row r="391" s="83" customFormat="1" ht="15.75" customHeight="1" x14ac:dyDescent="0.25"/>
    <row r="392" s="83" customFormat="1" ht="15.75" customHeight="1" x14ac:dyDescent="0.25"/>
    <row r="393" s="83" customFormat="1" ht="15.75" customHeight="1" x14ac:dyDescent="0.25"/>
    <row r="394" s="83" customFormat="1" ht="15.75" customHeight="1" x14ac:dyDescent="0.25"/>
    <row r="395" s="83" customFormat="1" ht="15.75" customHeight="1" x14ac:dyDescent="0.25"/>
    <row r="396" s="83" customFormat="1" ht="15.75" customHeight="1" x14ac:dyDescent="0.25"/>
    <row r="397" s="83" customFormat="1" ht="15.75" customHeight="1" x14ac:dyDescent="0.25"/>
    <row r="398" s="83" customFormat="1" ht="15.75" customHeight="1" x14ac:dyDescent="0.25"/>
    <row r="399" s="83" customFormat="1" ht="15.75" customHeight="1" x14ac:dyDescent="0.25"/>
    <row r="400" s="83" customFormat="1" ht="15.75" customHeight="1" x14ac:dyDescent="0.25"/>
    <row r="401" s="83" customFormat="1" ht="15.75" customHeight="1" x14ac:dyDescent="0.25"/>
    <row r="402" s="83" customFormat="1" ht="15.75" customHeight="1" x14ac:dyDescent="0.25"/>
    <row r="403" s="83" customFormat="1" ht="15.75" customHeight="1" x14ac:dyDescent="0.25"/>
    <row r="404" s="83" customFormat="1" ht="15.75" customHeight="1" x14ac:dyDescent="0.25"/>
    <row r="405" s="83" customFormat="1" ht="15.75" customHeight="1" x14ac:dyDescent="0.25"/>
    <row r="406" s="83" customFormat="1" ht="15.75" customHeight="1" x14ac:dyDescent="0.25"/>
    <row r="407" s="83" customFormat="1" ht="15.75" customHeight="1" x14ac:dyDescent="0.25"/>
    <row r="408" s="83" customFormat="1" ht="15.75" customHeight="1" x14ac:dyDescent="0.25"/>
    <row r="409" s="83" customFormat="1" ht="15.75" customHeight="1" x14ac:dyDescent="0.25"/>
    <row r="410" s="83" customFormat="1" ht="15.75" customHeight="1" x14ac:dyDescent="0.25"/>
    <row r="411" s="83" customFormat="1" ht="15.75" customHeight="1" x14ac:dyDescent="0.25"/>
    <row r="412" s="83" customFormat="1" ht="15.75" customHeight="1" x14ac:dyDescent="0.25"/>
    <row r="413" s="83" customFormat="1" ht="15.75" customHeight="1" x14ac:dyDescent="0.25"/>
    <row r="414" s="83" customFormat="1" ht="15.75" customHeight="1" x14ac:dyDescent="0.25"/>
    <row r="415" s="83" customFormat="1" ht="15.75" customHeight="1" x14ac:dyDescent="0.25"/>
    <row r="416" s="83" customFormat="1" ht="15.75" customHeight="1" x14ac:dyDescent="0.25"/>
    <row r="417" s="83" customFormat="1" ht="15.75" customHeight="1" x14ac:dyDescent="0.25"/>
    <row r="418" s="83" customFormat="1" ht="15.75" customHeight="1" x14ac:dyDescent="0.25"/>
    <row r="419" s="83" customFormat="1" ht="15.75" customHeight="1" x14ac:dyDescent="0.25"/>
    <row r="420" s="83" customFormat="1" ht="15.75" customHeight="1" x14ac:dyDescent="0.25"/>
    <row r="421" s="83" customFormat="1" ht="15.75" customHeight="1" x14ac:dyDescent="0.25"/>
    <row r="422" s="83" customFormat="1" ht="15.75" customHeight="1" x14ac:dyDescent="0.25"/>
    <row r="423" s="83" customFormat="1" ht="15.75" customHeight="1" x14ac:dyDescent="0.25"/>
    <row r="424" s="83" customFormat="1" ht="15.75" customHeight="1" x14ac:dyDescent="0.25"/>
    <row r="425" s="83" customFormat="1" ht="15.75" customHeight="1" x14ac:dyDescent="0.25"/>
    <row r="426" s="83" customFormat="1" ht="15.75" customHeight="1" x14ac:dyDescent="0.25"/>
    <row r="427" s="83" customFormat="1" ht="15.75" customHeight="1" x14ac:dyDescent="0.25"/>
    <row r="428" s="83" customFormat="1" ht="15.75" customHeight="1" x14ac:dyDescent="0.25"/>
    <row r="429" s="83" customFormat="1" ht="15.75" customHeight="1" x14ac:dyDescent="0.25"/>
    <row r="430" s="83" customFormat="1" ht="15.75" customHeight="1" x14ac:dyDescent="0.25"/>
    <row r="431" s="83" customFormat="1" ht="15.75" customHeight="1" x14ac:dyDescent="0.25"/>
    <row r="432" s="83" customFormat="1" ht="15.75" customHeight="1" x14ac:dyDescent="0.25"/>
    <row r="433" s="83" customFormat="1" ht="15.75" customHeight="1" x14ac:dyDescent="0.25"/>
    <row r="434" s="83" customFormat="1" ht="15.75" customHeight="1" x14ac:dyDescent="0.25"/>
    <row r="435" s="83" customFormat="1" ht="15.75" customHeight="1" x14ac:dyDescent="0.25"/>
    <row r="436" s="83" customFormat="1" ht="15.75" customHeight="1" x14ac:dyDescent="0.25"/>
    <row r="437" s="83" customFormat="1" ht="15.75" customHeight="1" x14ac:dyDescent="0.25"/>
    <row r="438" s="83" customFormat="1" ht="15.75" customHeight="1" x14ac:dyDescent="0.25"/>
    <row r="439" s="83" customFormat="1" ht="15.75" customHeight="1" x14ac:dyDescent="0.25"/>
    <row r="440" s="83" customFormat="1" ht="15.75" customHeight="1" x14ac:dyDescent="0.25"/>
    <row r="441" s="83" customFormat="1" ht="15.75" customHeight="1" x14ac:dyDescent="0.25"/>
    <row r="442" s="83" customFormat="1" ht="15.75" customHeight="1" x14ac:dyDescent="0.25"/>
    <row r="443" s="83" customFormat="1" ht="15.75" customHeight="1" x14ac:dyDescent="0.25"/>
    <row r="444" s="83" customFormat="1" ht="15.75" customHeight="1" x14ac:dyDescent="0.25"/>
    <row r="445" s="83" customFormat="1" ht="15.75" customHeight="1" x14ac:dyDescent="0.25"/>
    <row r="446" s="83" customFormat="1" ht="15.75" customHeight="1" x14ac:dyDescent="0.25"/>
    <row r="447" s="83" customFormat="1" ht="15.75" customHeight="1" x14ac:dyDescent="0.25"/>
    <row r="448" s="83" customFormat="1" ht="15.75" customHeight="1" x14ac:dyDescent="0.25"/>
    <row r="449" s="83" customFormat="1" ht="15.75" customHeight="1" x14ac:dyDescent="0.25"/>
    <row r="450" s="83" customFormat="1" ht="15.75" customHeight="1" x14ac:dyDescent="0.25"/>
    <row r="451" s="83" customFormat="1" ht="15.75" customHeight="1" x14ac:dyDescent="0.25"/>
    <row r="452" s="83" customFormat="1" ht="15.75" customHeight="1" x14ac:dyDescent="0.25"/>
    <row r="453" s="83" customFormat="1" ht="15.75" customHeight="1" x14ac:dyDescent="0.25"/>
    <row r="454" s="83" customFormat="1" ht="15.75" customHeight="1" x14ac:dyDescent="0.25"/>
    <row r="455" s="83" customFormat="1" ht="15.75" customHeight="1" x14ac:dyDescent="0.25"/>
    <row r="456" s="83" customFormat="1" ht="15.75" customHeight="1" x14ac:dyDescent="0.25"/>
    <row r="457" s="83" customFormat="1" ht="15.75" customHeight="1" x14ac:dyDescent="0.25"/>
    <row r="458" s="83" customFormat="1" ht="15.75" customHeight="1" x14ac:dyDescent="0.25"/>
    <row r="459" s="83" customFormat="1" ht="15.75" customHeight="1" x14ac:dyDescent="0.25"/>
    <row r="460" s="83" customFormat="1" ht="15.75" customHeight="1" x14ac:dyDescent="0.25"/>
    <row r="461" s="83" customFormat="1" ht="15.75" customHeight="1" x14ac:dyDescent="0.25"/>
    <row r="462" s="83" customFormat="1" ht="15.75" customHeight="1" x14ac:dyDescent="0.25"/>
    <row r="463" s="83" customFormat="1" ht="15.75" customHeight="1" x14ac:dyDescent="0.25"/>
    <row r="464" s="83" customFormat="1" ht="15.75" customHeight="1" x14ac:dyDescent="0.25"/>
    <row r="465" s="83" customFormat="1" ht="15.75" customHeight="1" x14ac:dyDescent="0.25"/>
    <row r="466" s="83" customFormat="1" ht="15.75" customHeight="1" x14ac:dyDescent="0.25"/>
    <row r="467" s="83" customFormat="1" ht="15.75" customHeight="1" x14ac:dyDescent="0.25"/>
    <row r="468" s="83" customFormat="1" ht="15.75" customHeight="1" x14ac:dyDescent="0.25"/>
    <row r="469" s="83" customFormat="1" ht="15.75" customHeight="1" x14ac:dyDescent="0.25"/>
    <row r="470" s="83" customFormat="1" ht="15.75" customHeight="1" x14ac:dyDescent="0.25"/>
    <row r="471" s="83" customFormat="1" ht="15.75" customHeight="1" x14ac:dyDescent="0.25"/>
    <row r="472" s="83" customFormat="1" ht="15.75" customHeight="1" x14ac:dyDescent="0.25"/>
    <row r="473" s="83" customFormat="1" ht="15.75" customHeight="1" x14ac:dyDescent="0.25"/>
    <row r="474" s="83" customFormat="1" ht="15.75" customHeight="1" x14ac:dyDescent="0.25"/>
    <row r="475" s="83" customFormat="1" ht="15.75" customHeight="1" x14ac:dyDescent="0.25"/>
    <row r="476" s="83" customFormat="1" ht="15.75" customHeight="1" x14ac:dyDescent="0.25"/>
    <row r="477" s="83" customFormat="1" ht="15.75" customHeight="1" x14ac:dyDescent="0.25"/>
    <row r="478" s="83" customFormat="1" ht="15.75" customHeight="1" x14ac:dyDescent="0.25"/>
    <row r="479" s="83" customFormat="1" ht="15.75" customHeight="1" x14ac:dyDescent="0.25"/>
    <row r="480" s="83" customFormat="1" ht="15.75" customHeight="1" x14ac:dyDescent="0.25"/>
    <row r="481" s="83" customFormat="1" ht="15.75" customHeight="1" x14ac:dyDescent="0.25"/>
    <row r="482" s="83" customFormat="1" ht="15.75" customHeight="1" x14ac:dyDescent="0.25"/>
    <row r="483" s="83" customFormat="1" ht="15.75" customHeight="1" x14ac:dyDescent="0.25"/>
    <row r="484" s="83" customFormat="1" ht="15.75" customHeight="1" x14ac:dyDescent="0.25"/>
    <row r="485" s="83" customFormat="1" ht="15.75" customHeight="1" x14ac:dyDescent="0.25"/>
    <row r="486" s="83" customFormat="1" ht="15.75" customHeight="1" x14ac:dyDescent="0.25"/>
    <row r="487" s="83" customFormat="1" ht="15.75" customHeight="1" x14ac:dyDescent="0.25"/>
    <row r="488" s="83" customFormat="1" ht="15.75" customHeight="1" x14ac:dyDescent="0.25"/>
    <row r="489" s="83" customFormat="1" ht="15.75" customHeight="1" x14ac:dyDescent="0.25"/>
    <row r="490" s="83" customFormat="1" ht="15.75" customHeight="1" x14ac:dyDescent="0.25"/>
    <row r="491" s="83" customFormat="1" ht="15.75" customHeight="1" x14ac:dyDescent="0.25"/>
    <row r="492" s="83" customFormat="1" ht="15.75" customHeight="1" x14ac:dyDescent="0.25"/>
    <row r="493" s="83" customFormat="1" ht="15.75" customHeight="1" x14ac:dyDescent="0.25"/>
    <row r="494" s="83" customFormat="1" ht="15.75" customHeight="1" x14ac:dyDescent="0.25"/>
    <row r="495" s="83" customFormat="1" ht="15.75" customHeight="1" x14ac:dyDescent="0.25"/>
    <row r="496" s="83" customFormat="1" ht="15.75" customHeight="1" x14ac:dyDescent="0.25"/>
    <row r="497" s="83" customFormat="1" ht="15.75" customHeight="1" x14ac:dyDescent="0.25"/>
    <row r="498" s="83" customFormat="1" ht="15.75" customHeight="1" x14ac:dyDescent="0.25"/>
    <row r="499" s="83" customFormat="1" ht="15.75" customHeight="1" x14ac:dyDescent="0.25"/>
    <row r="500" s="83" customFormat="1" ht="15.75" customHeight="1" x14ac:dyDescent="0.25"/>
    <row r="501" s="83" customFormat="1" ht="15.75" customHeight="1" x14ac:dyDescent="0.25"/>
    <row r="502" s="83" customFormat="1" ht="15.75" customHeight="1" x14ac:dyDescent="0.25"/>
    <row r="503" s="83" customFormat="1" ht="15.75" customHeight="1" x14ac:dyDescent="0.25"/>
    <row r="504" s="83" customFormat="1" ht="15.75" customHeight="1" x14ac:dyDescent="0.25"/>
    <row r="505" s="83" customFormat="1" ht="15.75" customHeight="1" x14ac:dyDescent="0.25"/>
    <row r="506" s="83" customFormat="1" ht="15.75" customHeight="1" x14ac:dyDescent="0.25"/>
    <row r="507" s="83" customFormat="1" ht="15.75" customHeight="1" x14ac:dyDescent="0.25"/>
    <row r="508" s="83" customFormat="1" ht="15.75" customHeight="1" x14ac:dyDescent="0.25"/>
    <row r="509" s="83" customFormat="1" ht="15.75" customHeight="1" x14ac:dyDescent="0.25"/>
    <row r="510" s="83" customFormat="1" ht="15.75" customHeight="1" x14ac:dyDescent="0.25"/>
    <row r="511" s="83" customFormat="1" ht="15.75" customHeight="1" x14ac:dyDescent="0.25"/>
    <row r="512" s="83" customFormat="1" ht="15.75" customHeight="1" x14ac:dyDescent="0.25"/>
    <row r="513" s="83" customFormat="1" ht="15.75" customHeight="1" x14ac:dyDescent="0.25"/>
    <row r="514" s="83" customFormat="1" ht="15.75" customHeight="1" x14ac:dyDescent="0.25"/>
    <row r="515" s="83" customFormat="1" ht="15.75" customHeight="1" x14ac:dyDescent="0.25"/>
    <row r="516" s="83" customFormat="1" ht="15.75" customHeight="1" x14ac:dyDescent="0.25"/>
    <row r="517" s="83" customFormat="1" ht="15.75" customHeight="1" x14ac:dyDescent="0.25"/>
    <row r="518" s="83" customFormat="1" ht="15.75" customHeight="1" x14ac:dyDescent="0.25"/>
    <row r="519" s="83" customFormat="1" ht="15.75" customHeight="1" x14ac:dyDescent="0.25"/>
    <row r="520" s="83" customFormat="1" ht="15.75" customHeight="1" x14ac:dyDescent="0.25"/>
    <row r="521" s="83" customFormat="1" ht="15.75" customHeight="1" x14ac:dyDescent="0.25"/>
    <row r="522" s="83" customFormat="1" ht="15.75" customHeight="1" x14ac:dyDescent="0.25"/>
    <row r="523" s="83" customFormat="1" ht="15.75" customHeight="1" x14ac:dyDescent="0.25"/>
    <row r="524" s="83" customFormat="1" ht="15.75" customHeight="1" x14ac:dyDescent="0.25"/>
    <row r="525" s="83" customFormat="1" ht="15.75" customHeight="1" x14ac:dyDescent="0.25"/>
    <row r="526" s="83" customFormat="1" ht="15.75" customHeight="1" x14ac:dyDescent="0.25"/>
    <row r="527" s="83" customFormat="1" ht="15.75" customHeight="1" x14ac:dyDescent="0.25"/>
    <row r="528" s="83" customFormat="1" ht="15.75" customHeight="1" x14ac:dyDescent="0.25"/>
    <row r="529" s="83" customFormat="1" ht="15.75" customHeight="1" x14ac:dyDescent="0.25"/>
    <row r="530" s="83" customFormat="1" ht="15.75" customHeight="1" x14ac:dyDescent="0.25"/>
    <row r="531" s="83" customFormat="1" ht="15.75" customHeight="1" x14ac:dyDescent="0.25"/>
    <row r="532" s="83" customFormat="1" ht="15.75" customHeight="1" x14ac:dyDescent="0.25"/>
    <row r="533" s="83" customFormat="1" ht="15.75" customHeight="1" x14ac:dyDescent="0.25"/>
    <row r="534" s="83" customFormat="1" ht="15.75" customHeight="1" x14ac:dyDescent="0.25"/>
    <row r="535" s="83" customFormat="1" ht="15.75" customHeight="1" x14ac:dyDescent="0.25"/>
    <row r="536" s="83" customFormat="1" ht="15.75" customHeight="1" x14ac:dyDescent="0.25"/>
    <row r="537" s="83" customFormat="1" ht="15.75" customHeight="1" x14ac:dyDescent="0.25"/>
    <row r="538" s="83" customFormat="1" ht="15.75" customHeight="1" x14ac:dyDescent="0.25"/>
    <row r="539" s="83" customFormat="1" ht="15.75" customHeight="1" x14ac:dyDescent="0.25"/>
    <row r="540" s="83" customFormat="1" ht="15.75" customHeight="1" x14ac:dyDescent="0.25"/>
    <row r="541" s="83" customFormat="1" ht="15.75" customHeight="1" x14ac:dyDescent="0.25"/>
    <row r="542" s="83" customFormat="1" ht="15.75" customHeight="1" x14ac:dyDescent="0.25"/>
    <row r="543" s="83" customFormat="1" ht="15.75" customHeight="1" x14ac:dyDescent="0.25"/>
    <row r="544" s="83" customFormat="1" ht="15.75" customHeight="1" x14ac:dyDescent="0.25"/>
    <row r="545" s="83" customFormat="1" ht="15.75" customHeight="1" x14ac:dyDescent="0.25"/>
    <row r="546" s="83" customFormat="1" ht="15.75" customHeight="1" x14ac:dyDescent="0.25"/>
    <row r="547" s="83" customFormat="1" ht="15.75" customHeight="1" x14ac:dyDescent="0.25"/>
    <row r="548" s="83" customFormat="1" ht="15.75" customHeight="1" x14ac:dyDescent="0.25"/>
    <row r="549" s="83" customFormat="1" ht="15.75" customHeight="1" x14ac:dyDescent="0.25"/>
    <row r="550" s="83" customFormat="1" ht="15.75" customHeight="1" x14ac:dyDescent="0.25"/>
    <row r="551" s="83" customFormat="1" ht="15.75" customHeight="1" x14ac:dyDescent="0.25"/>
    <row r="552" s="83" customFormat="1" ht="15.75" customHeight="1" x14ac:dyDescent="0.25"/>
    <row r="553" s="83" customFormat="1" ht="15.75" customHeight="1" x14ac:dyDescent="0.25"/>
    <row r="554" s="83" customFormat="1" ht="15.75" customHeight="1" x14ac:dyDescent="0.25"/>
    <row r="555" s="83" customFormat="1" ht="15.75" customHeight="1" x14ac:dyDescent="0.25"/>
    <row r="556" s="83" customFormat="1" ht="15.75" customHeight="1" x14ac:dyDescent="0.25"/>
    <row r="557" s="83" customFormat="1" ht="15.75" customHeight="1" x14ac:dyDescent="0.25"/>
    <row r="558" s="83" customFormat="1" ht="15.75" customHeight="1" x14ac:dyDescent="0.25"/>
    <row r="559" s="83" customFormat="1" ht="15.75" customHeight="1" x14ac:dyDescent="0.25"/>
    <row r="560" s="83" customFormat="1" ht="15.75" customHeight="1" x14ac:dyDescent="0.25"/>
    <row r="561" s="83" customFormat="1" ht="15.75" customHeight="1" x14ac:dyDescent="0.25"/>
    <row r="562" s="83" customFormat="1" ht="15.75" customHeight="1" x14ac:dyDescent="0.25"/>
    <row r="563" s="83" customFormat="1" ht="15.75" customHeight="1" x14ac:dyDescent="0.25"/>
    <row r="564" s="83" customFormat="1" ht="15.75" customHeight="1" x14ac:dyDescent="0.25"/>
    <row r="565" s="83" customFormat="1" ht="15.75" customHeight="1" x14ac:dyDescent="0.25"/>
    <row r="566" s="83" customFormat="1" ht="15.75" customHeight="1" x14ac:dyDescent="0.25"/>
    <row r="567" s="83" customFormat="1" ht="15.75" customHeight="1" x14ac:dyDescent="0.25"/>
    <row r="568" s="83" customFormat="1" ht="15.75" customHeight="1" x14ac:dyDescent="0.25"/>
    <row r="569" s="83" customFormat="1" ht="15.75" customHeight="1" x14ac:dyDescent="0.25"/>
    <row r="570" s="83" customFormat="1" ht="15.75" customHeight="1" x14ac:dyDescent="0.25"/>
    <row r="571" s="83" customFormat="1" ht="15.75" customHeight="1" x14ac:dyDescent="0.25"/>
    <row r="572" s="83" customFormat="1" ht="15.75" customHeight="1" x14ac:dyDescent="0.25"/>
    <row r="573" s="83" customFormat="1" ht="15.75" customHeight="1" x14ac:dyDescent="0.25"/>
    <row r="574" s="83" customFormat="1" ht="15.75" customHeight="1" x14ac:dyDescent="0.25"/>
    <row r="575" s="83" customFormat="1" ht="15.75" customHeight="1" x14ac:dyDescent="0.25"/>
    <row r="576" s="83" customFormat="1" ht="15.75" customHeight="1" x14ac:dyDescent="0.25"/>
    <row r="577" s="83" customFormat="1" ht="15.75" customHeight="1" x14ac:dyDescent="0.25"/>
    <row r="578" s="83" customFormat="1" ht="15.75" customHeight="1" x14ac:dyDescent="0.25"/>
    <row r="579" s="83" customFormat="1" ht="15.75" customHeight="1" x14ac:dyDescent="0.25"/>
    <row r="580" s="83" customFormat="1" ht="15.75" customHeight="1" x14ac:dyDescent="0.25"/>
    <row r="581" s="83" customFormat="1" ht="15.75" customHeight="1" x14ac:dyDescent="0.25"/>
    <row r="582" s="83" customFormat="1" ht="15.75" customHeight="1" x14ac:dyDescent="0.25"/>
    <row r="583" s="83" customFormat="1" ht="15.75" customHeight="1" x14ac:dyDescent="0.25"/>
    <row r="584" s="83" customFormat="1" ht="15.75" customHeight="1" x14ac:dyDescent="0.25"/>
    <row r="585" s="83" customFormat="1" ht="15.75" customHeight="1" x14ac:dyDescent="0.25"/>
    <row r="586" s="83" customFormat="1" ht="15.75" customHeight="1" x14ac:dyDescent="0.25"/>
    <row r="587" s="83" customFormat="1" ht="15.75" customHeight="1" x14ac:dyDescent="0.25"/>
    <row r="588" s="83" customFormat="1" ht="15.75" customHeight="1" x14ac:dyDescent="0.25"/>
    <row r="589" s="83" customFormat="1" ht="15.75" customHeight="1" x14ac:dyDescent="0.25"/>
    <row r="590" s="83" customFormat="1" ht="15.75" customHeight="1" x14ac:dyDescent="0.25"/>
    <row r="591" s="83" customFormat="1" ht="15.75" customHeight="1" x14ac:dyDescent="0.25"/>
    <row r="592" s="83" customFormat="1" ht="15.75" customHeight="1" x14ac:dyDescent="0.25"/>
    <row r="593" s="83" customFormat="1" ht="15.75" customHeight="1" x14ac:dyDescent="0.25"/>
    <row r="594" s="83" customFormat="1" ht="15.75" customHeight="1" x14ac:dyDescent="0.25"/>
    <row r="595" s="83" customFormat="1" ht="15.75" customHeight="1" x14ac:dyDescent="0.25"/>
    <row r="596" s="83" customFormat="1" ht="15.75" customHeight="1" x14ac:dyDescent="0.25"/>
    <row r="597" s="83" customFormat="1" ht="15.75" customHeight="1" x14ac:dyDescent="0.25"/>
    <row r="598" s="83" customFormat="1" ht="15.75" customHeight="1" x14ac:dyDescent="0.25"/>
    <row r="599" s="83" customFormat="1" ht="15.75" customHeight="1" x14ac:dyDescent="0.25"/>
    <row r="600" s="83" customFormat="1" ht="15.75" customHeight="1" x14ac:dyDescent="0.25"/>
    <row r="601" s="83" customFormat="1" ht="15.75" customHeight="1" x14ac:dyDescent="0.25"/>
    <row r="602" s="83" customFormat="1" ht="15.75" customHeight="1" x14ac:dyDescent="0.25"/>
    <row r="603" s="83" customFormat="1" ht="15.75" customHeight="1" x14ac:dyDescent="0.25"/>
    <row r="604" s="83" customFormat="1" ht="15.75" customHeight="1" x14ac:dyDescent="0.25"/>
    <row r="605" s="83" customFormat="1" ht="15.75" customHeight="1" x14ac:dyDescent="0.25"/>
    <row r="606" s="83" customFormat="1" ht="15.75" customHeight="1" x14ac:dyDescent="0.25"/>
    <row r="607" s="83" customFormat="1" ht="15.75" customHeight="1" x14ac:dyDescent="0.25"/>
    <row r="608" s="83" customFormat="1" ht="15.75" customHeight="1" x14ac:dyDescent="0.25"/>
    <row r="609" s="83" customFormat="1" ht="15.75" customHeight="1" x14ac:dyDescent="0.25"/>
    <row r="610" s="83" customFormat="1" ht="15.75" customHeight="1" x14ac:dyDescent="0.25"/>
    <row r="611" s="83" customFormat="1" ht="15.75" customHeight="1" x14ac:dyDescent="0.25"/>
    <row r="612" s="83" customFormat="1" ht="15.75" customHeight="1" x14ac:dyDescent="0.25"/>
    <row r="613" s="83" customFormat="1" ht="15.75" customHeight="1" x14ac:dyDescent="0.25"/>
    <row r="614" s="83" customFormat="1" ht="15.75" customHeight="1" x14ac:dyDescent="0.25"/>
    <row r="615" s="83" customFormat="1" ht="15.75" customHeight="1" x14ac:dyDescent="0.25"/>
    <row r="616" s="83" customFormat="1" ht="15.75" customHeight="1" x14ac:dyDescent="0.25"/>
    <row r="617" s="83" customFormat="1" ht="15.75" customHeight="1" x14ac:dyDescent="0.25"/>
    <row r="618" s="83" customFormat="1" ht="15.75" customHeight="1" x14ac:dyDescent="0.25"/>
    <row r="619" s="83" customFormat="1" ht="15.75" customHeight="1" x14ac:dyDescent="0.25"/>
    <row r="620" s="83" customFormat="1" ht="15.75" customHeight="1" x14ac:dyDescent="0.25"/>
    <row r="621" s="83" customFormat="1" ht="15.75" customHeight="1" x14ac:dyDescent="0.25"/>
    <row r="622" s="83" customFormat="1" ht="15.75" customHeight="1" x14ac:dyDescent="0.25"/>
    <row r="623" s="83" customFormat="1" ht="15.75" customHeight="1" x14ac:dyDescent="0.25"/>
    <row r="624" s="83" customFormat="1" ht="15.75" customHeight="1" x14ac:dyDescent="0.25"/>
    <row r="625" s="83" customFormat="1" ht="15.75" customHeight="1" x14ac:dyDescent="0.25"/>
    <row r="626" s="83" customFormat="1" ht="15.75" customHeight="1" x14ac:dyDescent="0.25"/>
    <row r="627" s="83" customFormat="1" ht="15.75" customHeight="1" x14ac:dyDescent="0.25"/>
    <row r="628" s="83" customFormat="1" ht="15.75" customHeight="1" x14ac:dyDescent="0.25"/>
    <row r="629" s="83" customFormat="1" ht="15.75" customHeight="1" x14ac:dyDescent="0.25"/>
    <row r="630" s="83" customFormat="1" ht="15.75" customHeight="1" x14ac:dyDescent="0.25"/>
    <row r="631" s="83" customFormat="1" ht="15.75" customHeight="1" x14ac:dyDescent="0.25"/>
    <row r="632" s="83" customFormat="1" ht="15.75" customHeight="1" x14ac:dyDescent="0.25"/>
    <row r="633" s="83" customFormat="1" ht="15.75" customHeight="1" x14ac:dyDescent="0.25"/>
    <row r="634" s="83" customFormat="1" ht="15.75" customHeight="1" x14ac:dyDescent="0.25"/>
    <row r="635" s="83" customFormat="1" ht="15.75" customHeight="1" x14ac:dyDescent="0.25"/>
    <row r="636" s="83" customFormat="1" ht="15.75" customHeight="1" x14ac:dyDescent="0.25"/>
    <row r="637" s="83" customFormat="1" ht="15.75" customHeight="1" x14ac:dyDescent="0.25"/>
    <row r="638" s="83" customFormat="1" ht="15.75" customHeight="1" x14ac:dyDescent="0.25"/>
    <row r="639" s="83" customFormat="1" ht="15.75" customHeight="1" x14ac:dyDescent="0.25"/>
    <row r="640" s="83" customFormat="1" ht="15.75" customHeight="1" x14ac:dyDescent="0.25"/>
    <row r="641" s="83" customFormat="1" ht="15.75" customHeight="1" x14ac:dyDescent="0.25"/>
    <row r="642" s="83" customFormat="1" ht="15.75" customHeight="1" x14ac:dyDescent="0.25"/>
    <row r="643" s="83" customFormat="1" ht="15.75" customHeight="1" x14ac:dyDescent="0.25"/>
    <row r="644" s="83" customFormat="1" ht="15.75" customHeight="1" x14ac:dyDescent="0.25"/>
    <row r="645" s="83" customFormat="1" ht="15.75" customHeight="1" x14ac:dyDescent="0.25"/>
    <row r="646" s="83" customFormat="1" ht="15.75" customHeight="1" x14ac:dyDescent="0.25"/>
    <row r="647" s="83" customFormat="1" ht="15.75" customHeight="1" x14ac:dyDescent="0.25"/>
    <row r="648" s="83" customFormat="1" ht="15.75" customHeight="1" x14ac:dyDescent="0.25"/>
    <row r="649" s="83" customFormat="1" ht="15.75" customHeight="1" x14ac:dyDescent="0.25"/>
    <row r="650" s="83" customFormat="1" ht="15.75" customHeight="1" x14ac:dyDescent="0.25"/>
    <row r="651" s="83" customFormat="1" ht="15.75" customHeight="1" x14ac:dyDescent="0.25"/>
    <row r="652" s="83" customFormat="1" ht="15.75" customHeight="1" x14ac:dyDescent="0.25"/>
    <row r="653" s="83" customFormat="1" ht="15.75" customHeight="1" x14ac:dyDescent="0.25"/>
    <row r="654" s="83" customFormat="1" ht="15.75" customHeight="1" x14ac:dyDescent="0.25"/>
    <row r="655" s="83" customFormat="1" ht="15.75" customHeight="1" x14ac:dyDescent="0.25"/>
    <row r="656" s="83" customFormat="1" ht="15.75" customHeight="1" x14ac:dyDescent="0.25"/>
    <row r="657" s="83" customFormat="1" ht="15.75" customHeight="1" x14ac:dyDescent="0.25"/>
    <row r="658" s="83" customFormat="1" ht="15.75" customHeight="1" x14ac:dyDescent="0.25"/>
    <row r="659" s="83" customFormat="1" ht="15.75" customHeight="1" x14ac:dyDescent="0.25"/>
    <row r="660" s="83" customFormat="1" ht="15.75" customHeight="1" x14ac:dyDescent="0.25"/>
    <row r="661" s="83" customFormat="1" ht="15.75" customHeight="1" x14ac:dyDescent="0.25"/>
    <row r="662" s="83" customFormat="1" ht="15.75" customHeight="1" x14ac:dyDescent="0.25"/>
    <row r="663" s="83" customFormat="1" ht="15.75" customHeight="1" x14ac:dyDescent="0.25"/>
    <row r="664" s="83" customFormat="1" ht="15.75" customHeight="1" x14ac:dyDescent="0.25"/>
    <row r="665" s="83" customFormat="1" ht="15.75" customHeight="1" x14ac:dyDescent="0.25"/>
    <row r="666" s="83" customFormat="1" ht="15.75" customHeight="1" x14ac:dyDescent="0.25"/>
    <row r="667" s="83" customFormat="1" ht="15.75" customHeight="1" x14ac:dyDescent="0.25"/>
    <row r="668" s="83" customFormat="1" ht="15.75" customHeight="1" x14ac:dyDescent="0.25"/>
    <row r="669" s="83" customFormat="1" ht="15.75" customHeight="1" x14ac:dyDescent="0.25"/>
    <row r="670" s="83" customFormat="1" ht="15.75" customHeight="1" x14ac:dyDescent="0.25"/>
    <row r="671" s="83" customFormat="1" ht="15.75" customHeight="1" x14ac:dyDescent="0.25"/>
    <row r="672" s="83" customFormat="1" ht="15.75" customHeight="1" x14ac:dyDescent="0.25"/>
    <row r="673" s="83" customFormat="1" ht="15.75" customHeight="1" x14ac:dyDescent="0.25"/>
    <row r="674" s="83" customFormat="1" ht="15.75" customHeight="1" x14ac:dyDescent="0.25"/>
    <row r="675" s="83" customFormat="1" ht="15.75" customHeight="1" x14ac:dyDescent="0.25"/>
    <row r="676" s="83" customFormat="1" ht="15.75" customHeight="1" x14ac:dyDescent="0.25"/>
    <row r="677" s="83" customFormat="1" ht="15.75" customHeight="1" x14ac:dyDescent="0.25"/>
    <row r="678" s="83" customFormat="1" ht="15.75" customHeight="1" x14ac:dyDescent="0.25"/>
    <row r="679" s="83" customFormat="1" ht="15.75" customHeight="1" x14ac:dyDescent="0.25"/>
    <row r="680" s="83" customFormat="1" ht="15.75" customHeight="1" x14ac:dyDescent="0.25"/>
    <row r="681" s="83" customFormat="1" ht="15.75" customHeight="1" x14ac:dyDescent="0.25"/>
    <row r="682" s="83" customFormat="1" ht="15.75" customHeight="1" x14ac:dyDescent="0.25"/>
    <row r="683" s="83" customFormat="1" ht="15.75" customHeight="1" x14ac:dyDescent="0.25"/>
    <row r="684" s="83" customFormat="1" ht="15.75" customHeight="1" x14ac:dyDescent="0.25"/>
    <row r="685" s="83" customFormat="1" ht="15.75" customHeight="1" x14ac:dyDescent="0.25"/>
    <row r="686" s="83" customFormat="1" ht="15.75" customHeight="1" x14ac:dyDescent="0.25"/>
    <row r="687" s="83" customFormat="1" ht="15.75" customHeight="1" x14ac:dyDescent="0.25"/>
    <row r="688" s="83" customFormat="1" ht="15.75" customHeight="1" x14ac:dyDescent="0.25"/>
    <row r="689" s="83" customFormat="1" ht="15.75" customHeight="1" x14ac:dyDescent="0.25"/>
    <row r="690" s="83" customFormat="1" ht="15.75" customHeight="1" x14ac:dyDescent="0.25"/>
    <row r="691" s="83" customFormat="1" ht="15.75" customHeight="1" x14ac:dyDescent="0.25"/>
    <row r="692" s="83" customFormat="1" ht="15.75" customHeight="1" x14ac:dyDescent="0.25"/>
    <row r="693" s="83" customFormat="1" ht="15.75" customHeight="1" x14ac:dyDescent="0.25"/>
    <row r="694" s="83" customFormat="1" ht="15.75" customHeight="1" x14ac:dyDescent="0.25"/>
    <row r="695" s="83" customFormat="1" ht="15.75" customHeight="1" x14ac:dyDescent="0.25"/>
    <row r="696" s="83" customFormat="1" ht="15.75" customHeight="1" x14ac:dyDescent="0.25"/>
    <row r="697" s="83" customFormat="1" ht="15.75" customHeight="1" x14ac:dyDescent="0.25"/>
    <row r="698" s="83" customFormat="1" ht="15.75" customHeight="1" x14ac:dyDescent="0.25"/>
    <row r="699" s="83" customFormat="1" ht="15.75" customHeight="1" x14ac:dyDescent="0.25"/>
    <row r="700" s="83" customFormat="1" ht="15.75" customHeight="1" x14ac:dyDescent="0.25"/>
    <row r="701" s="83" customFormat="1" ht="15.75" customHeight="1" x14ac:dyDescent="0.25"/>
    <row r="702" s="83" customFormat="1" ht="15.75" customHeight="1" x14ac:dyDescent="0.25"/>
    <row r="703" s="83" customFormat="1" ht="15.75" customHeight="1" x14ac:dyDescent="0.25"/>
    <row r="704" s="83" customFormat="1" ht="15.75" customHeight="1" x14ac:dyDescent="0.25"/>
    <row r="705" s="83" customFormat="1" ht="15.75" customHeight="1" x14ac:dyDescent="0.25"/>
    <row r="706" s="83" customFormat="1" ht="15.75" customHeight="1" x14ac:dyDescent="0.25"/>
    <row r="707" s="83" customFormat="1" ht="15.75" customHeight="1" x14ac:dyDescent="0.25"/>
    <row r="708" s="83" customFormat="1" ht="15.75" customHeight="1" x14ac:dyDescent="0.25"/>
    <row r="709" s="83" customFormat="1" ht="15.75" customHeight="1" x14ac:dyDescent="0.25"/>
    <row r="710" s="83" customFormat="1" ht="15.75" customHeight="1" x14ac:dyDescent="0.25"/>
    <row r="711" s="83" customFormat="1" ht="15.75" customHeight="1" x14ac:dyDescent="0.25"/>
    <row r="712" s="83" customFormat="1" ht="15.75" customHeight="1" x14ac:dyDescent="0.25"/>
    <row r="713" s="83" customFormat="1" ht="15.75" customHeight="1" x14ac:dyDescent="0.25"/>
    <row r="714" s="83" customFormat="1" ht="15.75" customHeight="1" x14ac:dyDescent="0.25"/>
    <row r="715" s="83" customFormat="1" ht="15.75" customHeight="1" x14ac:dyDescent="0.25"/>
    <row r="716" s="83" customFormat="1" ht="15.75" customHeight="1" x14ac:dyDescent="0.25"/>
    <row r="717" s="83" customFormat="1" ht="15.75" customHeight="1" x14ac:dyDescent="0.25"/>
    <row r="718" s="83" customFormat="1" ht="15.75" customHeight="1" x14ac:dyDescent="0.25"/>
    <row r="719" s="83" customFormat="1" ht="15.75" customHeight="1" x14ac:dyDescent="0.25"/>
    <row r="720" s="83" customFormat="1" ht="15.75" customHeight="1" x14ac:dyDescent="0.25"/>
    <row r="721" s="83" customFormat="1" ht="15.75" customHeight="1" x14ac:dyDescent="0.25"/>
    <row r="722" s="83" customFormat="1" ht="15.75" customHeight="1" x14ac:dyDescent="0.25"/>
    <row r="723" s="83" customFormat="1" ht="15.75" customHeight="1" x14ac:dyDescent="0.25"/>
    <row r="724" s="83" customFormat="1" ht="15.75" customHeight="1" x14ac:dyDescent="0.25"/>
    <row r="725" s="83" customFormat="1" ht="15.75" customHeight="1" x14ac:dyDescent="0.25"/>
    <row r="726" s="83" customFormat="1" ht="15.75" customHeight="1" x14ac:dyDescent="0.25"/>
    <row r="727" s="83" customFormat="1" ht="15.75" customHeight="1" x14ac:dyDescent="0.25"/>
    <row r="728" s="83" customFormat="1" ht="15.75" customHeight="1" x14ac:dyDescent="0.25"/>
    <row r="729" s="83" customFormat="1" ht="15.75" customHeight="1" x14ac:dyDescent="0.25"/>
    <row r="730" s="83" customFormat="1" ht="15.75" customHeight="1" x14ac:dyDescent="0.25"/>
    <row r="731" s="83" customFormat="1" ht="15.75" customHeight="1" x14ac:dyDescent="0.25"/>
    <row r="732" s="83" customFormat="1" ht="15.75" customHeight="1" x14ac:dyDescent="0.25"/>
    <row r="733" s="83" customFormat="1" ht="15.75" customHeight="1" x14ac:dyDescent="0.25"/>
    <row r="734" s="83" customFormat="1" ht="15.75" customHeight="1" x14ac:dyDescent="0.25"/>
    <row r="735" s="83" customFormat="1" ht="15.75" customHeight="1" x14ac:dyDescent="0.25"/>
    <row r="736" s="83" customFormat="1" ht="15.75" customHeight="1" x14ac:dyDescent="0.25"/>
    <row r="737" s="83" customFormat="1" ht="15.75" customHeight="1" x14ac:dyDescent="0.25"/>
    <row r="738" s="83" customFormat="1" ht="15.75" customHeight="1" x14ac:dyDescent="0.25"/>
    <row r="739" s="83" customFormat="1" ht="15.75" customHeight="1" x14ac:dyDescent="0.25"/>
    <row r="740" s="83" customFormat="1" ht="15.75" customHeight="1" x14ac:dyDescent="0.25"/>
    <row r="741" s="83" customFormat="1" ht="15.75" customHeight="1" x14ac:dyDescent="0.25"/>
    <row r="742" s="83" customFormat="1" ht="15.75" customHeight="1" x14ac:dyDescent="0.25"/>
    <row r="743" s="83" customFormat="1" ht="15.75" customHeight="1" x14ac:dyDescent="0.25"/>
    <row r="744" s="83" customFormat="1" ht="15.75" customHeight="1" x14ac:dyDescent="0.25"/>
    <row r="745" s="83" customFormat="1" ht="15.75" customHeight="1" x14ac:dyDescent="0.25"/>
    <row r="746" s="83" customFormat="1" ht="15.75" customHeight="1" x14ac:dyDescent="0.25"/>
    <row r="747" s="83" customFormat="1" ht="15.75" customHeight="1" x14ac:dyDescent="0.25"/>
    <row r="748" s="83" customFormat="1" ht="15.75" customHeight="1" x14ac:dyDescent="0.25"/>
    <row r="749" s="83" customFormat="1" ht="15.75" customHeight="1" x14ac:dyDescent="0.25"/>
    <row r="750" s="83" customFormat="1" ht="15.75" customHeight="1" x14ac:dyDescent="0.25"/>
    <row r="751" s="83" customFormat="1" ht="15.75" customHeight="1" x14ac:dyDescent="0.25"/>
    <row r="752" s="83" customFormat="1" ht="15.75" customHeight="1" x14ac:dyDescent="0.25"/>
    <row r="753" s="83" customFormat="1" ht="15.75" customHeight="1" x14ac:dyDescent="0.25"/>
    <row r="754" s="83" customFormat="1" ht="15.75" customHeight="1" x14ac:dyDescent="0.25"/>
    <row r="755" s="83" customFormat="1" ht="15.75" customHeight="1" x14ac:dyDescent="0.25"/>
    <row r="756" s="83" customFormat="1" ht="15.75" customHeight="1" x14ac:dyDescent="0.25"/>
    <row r="757" s="83" customFormat="1" ht="15.75" customHeight="1" x14ac:dyDescent="0.25"/>
    <row r="758" s="83" customFormat="1" ht="15.75" customHeight="1" x14ac:dyDescent="0.25"/>
    <row r="759" s="83" customFormat="1" ht="15.75" customHeight="1" x14ac:dyDescent="0.25"/>
    <row r="760" s="83" customFormat="1" ht="15.75" customHeight="1" x14ac:dyDescent="0.25"/>
    <row r="761" s="83" customFormat="1" ht="15.75" customHeight="1" x14ac:dyDescent="0.25"/>
    <row r="762" s="83" customFormat="1" ht="15.75" customHeight="1" x14ac:dyDescent="0.25"/>
    <row r="763" s="83" customFormat="1" ht="15.75" customHeight="1" x14ac:dyDescent="0.25"/>
    <row r="764" s="83" customFormat="1" ht="15.75" customHeight="1" x14ac:dyDescent="0.25"/>
    <row r="765" s="83" customFormat="1" ht="15.75" customHeight="1" x14ac:dyDescent="0.25"/>
    <row r="766" s="83" customFormat="1" ht="15.75" customHeight="1" x14ac:dyDescent="0.25"/>
    <row r="767" s="83" customFormat="1" ht="15.75" customHeight="1" x14ac:dyDescent="0.25"/>
    <row r="768" s="83" customFormat="1" ht="15.75" customHeight="1" x14ac:dyDescent="0.25"/>
    <row r="769" s="83" customFormat="1" ht="15.75" customHeight="1" x14ac:dyDescent="0.25"/>
    <row r="770" s="83" customFormat="1" ht="15.75" customHeight="1" x14ac:dyDescent="0.25"/>
    <row r="771" s="83" customFormat="1" ht="15.75" customHeight="1" x14ac:dyDescent="0.25"/>
    <row r="772" s="83" customFormat="1" ht="15.75" customHeight="1" x14ac:dyDescent="0.25"/>
    <row r="773" s="83" customFormat="1" ht="15.75" customHeight="1" x14ac:dyDescent="0.25"/>
    <row r="774" s="83" customFormat="1" ht="15.75" customHeight="1" x14ac:dyDescent="0.25"/>
    <row r="775" s="83" customFormat="1" ht="15.75" customHeight="1" x14ac:dyDescent="0.25"/>
    <row r="776" s="83" customFormat="1" ht="15.75" customHeight="1" x14ac:dyDescent="0.25"/>
    <row r="777" s="83" customFormat="1" ht="15.75" customHeight="1" x14ac:dyDescent="0.25"/>
    <row r="778" s="83" customFormat="1" ht="15.75" customHeight="1" x14ac:dyDescent="0.25"/>
    <row r="779" s="83" customFormat="1" ht="15.75" customHeight="1" x14ac:dyDescent="0.25"/>
    <row r="780" s="83" customFormat="1" ht="15.75" customHeight="1" x14ac:dyDescent="0.25"/>
    <row r="781" s="83" customFormat="1" ht="15.75" customHeight="1" x14ac:dyDescent="0.25"/>
    <row r="782" s="83" customFormat="1" ht="15.75" customHeight="1" x14ac:dyDescent="0.25"/>
    <row r="783" s="83" customFormat="1" ht="15.75" customHeight="1" x14ac:dyDescent="0.25"/>
    <row r="784" s="83" customFormat="1" ht="15.75" customHeight="1" x14ac:dyDescent="0.25"/>
    <row r="785" s="83" customFormat="1" ht="15.75" customHeight="1" x14ac:dyDescent="0.25"/>
    <row r="786" s="83" customFormat="1" ht="15.75" customHeight="1" x14ac:dyDescent="0.25"/>
    <row r="787" s="83" customFormat="1" ht="15.75" customHeight="1" x14ac:dyDescent="0.25"/>
    <row r="788" s="83" customFormat="1" ht="15.75" customHeight="1" x14ac:dyDescent="0.25"/>
    <row r="789" s="83" customFormat="1" ht="15.75" customHeight="1" x14ac:dyDescent="0.25"/>
    <row r="790" s="83" customFormat="1" ht="15.75" customHeight="1" x14ac:dyDescent="0.25"/>
    <row r="791" s="83" customFormat="1" ht="15.75" customHeight="1" x14ac:dyDescent="0.25"/>
    <row r="792" s="83" customFormat="1" ht="15.75" customHeight="1" x14ac:dyDescent="0.25"/>
    <row r="793" s="83" customFormat="1" ht="15.75" customHeight="1" x14ac:dyDescent="0.25"/>
    <row r="794" s="83" customFormat="1" ht="15.75" customHeight="1" x14ac:dyDescent="0.25"/>
    <row r="795" s="83" customFormat="1" ht="15.75" customHeight="1" x14ac:dyDescent="0.25"/>
    <row r="796" s="83" customFormat="1" ht="15.75" customHeight="1" x14ac:dyDescent="0.25"/>
    <row r="797" s="83" customFormat="1" ht="15.75" customHeight="1" x14ac:dyDescent="0.25"/>
    <row r="798" s="83" customFormat="1" ht="15.75" customHeight="1" x14ac:dyDescent="0.25"/>
    <row r="799" s="83" customFormat="1" ht="15.75" customHeight="1" x14ac:dyDescent="0.25"/>
    <row r="800" s="83" customFormat="1" ht="15.75" customHeight="1" x14ac:dyDescent="0.25"/>
    <row r="801" s="83" customFormat="1" ht="15.75" customHeight="1" x14ac:dyDescent="0.25"/>
    <row r="802" s="83" customFormat="1" ht="15.75" customHeight="1" x14ac:dyDescent="0.25"/>
    <row r="803" s="83" customFormat="1" ht="15.75" customHeight="1" x14ac:dyDescent="0.25"/>
    <row r="804" s="83" customFormat="1" ht="15.75" customHeight="1" x14ac:dyDescent="0.25"/>
    <row r="805" s="83" customFormat="1" ht="15.75" customHeight="1" x14ac:dyDescent="0.25"/>
    <row r="806" s="83" customFormat="1" ht="15.75" customHeight="1" x14ac:dyDescent="0.25"/>
    <row r="807" s="83" customFormat="1" ht="15.75" customHeight="1" x14ac:dyDescent="0.25"/>
    <row r="808" s="83" customFormat="1" ht="15.75" customHeight="1" x14ac:dyDescent="0.25"/>
    <row r="809" s="83" customFormat="1" ht="15.75" customHeight="1" x14ac:dyDescent="0.25"/>
    <row r="810" s="83" customFormat="1" ht="15.75" customHeight="1" x14ac:dyDescent="0.25"/>
    <row r="811" s="83" customFormat="1" ht="15.75" customHeight="1" x14ac:dyDescent="0.25"/>
    <row r="812" s="83" customFormat="1" ht="15.75" customHeight="1" x14ac:dyDescent="0.25"/>
    <row r="813" s="83" customFormat="1" ht="15.75" customHeight="1" x14ac:dyDescent="0.25"/>
    <row r="814" s="83" customFormat="1" ht="15.75" customHeight="1" x14ac:dyDescent="0.25"/>
    <row r="815" s="83" customFormat="1" ht="15.75" customHeight="1" x14ac:dyDescent="0.25"/>
    <row r="816" s="83" customFormat="1" ht="15.75" customHeight="1" x14ac:dyDescent="0.25"/>
    <row r="817" s="83" customFormat="1" ht="15.75" customHeight="1" x14ac:dyDescent="0.25"/>
    <row r="818" s="83" customFormat="1" ht="15.75" customHeight="1" x14ac:dyDescent="0.25"/>
    <row r="819" s="83" customFormat="1" ht="15.75" customHeight="1" x14ac:dyDescent="0.25"/>
    <row r="820" s="83" customFormat="1" ht="15.75" customHeight="1" x14ac:dyDescent="0.25"/>
    <row r="821" s="83" customFormat="1" ht="15.75" customHeight="1" x14ac:dyDescent="0.25"/>
    <row r="822" s="83" customFormat="1" ht="15.75" customHeight="1" x14ac:dyDescent="0.25"/>
    <row r="823" s="83" customFormat="1" ht="15.75" customHeight="1" x14ac:dyDescent="0.25"/>
    <row r="824" s="83" customFormat="1" ht="15.75" customHeight="1" x14ac:dyDescent="0.25"/>
    <row r="825" s="83" customFormat="1" ht="15.75" customHeight="1" x14ac:dyDescent="0.25"/>
    <row r="826" s="83" customFormat="1" ht="15.75" customHeight="1" x14ac:dyDescent="0.25"/>
    <row r="827" s="83" customFormat="1" ht="15.75" customHeight="1" x14ac:dyDescent="0.25"/>
    <row r="828" s="83" customFormat="1" ht="15.75" customHeight="1" x14ac:dyDescent="0.25"/>
    <row r="829" s="83" customFormat="1" ht="15.75" customHeight="1" x14ac:dyDescent="0.25"/>
    <row r="830" s="83" customFormat="1" ht="15.75" customHeight="1" x14ac:dyDescent="0.25"/>
    <row r="831" s="83" customFormat="1" ht="15.75" customHeight="1" x14ac:dyDescent="0.25"/>
    <row r="832" s="83" customFormat="1" ht="15.75" customHeight="1" x14ac:dyDescent="0.25"/>
    <row r="833" s="83" customFormat="1" ht="15.75" customHeight="1" x14ac:dyDescent="0.25"/>
    <row r="834" s="83" customFormat="1" ht="15.75" customHeight="1" x14ac:dyDescent="0.25"/>
    <row r="835" s="83" customFormat="1" ht="15.75" customHeight="1" x14ac:dyDescent="0.25"/>
    <row r="836" s="83" customFormat="1" ht="15.75" customHeight="1" x14ac:dyDescent="0.25"/>
    <row r="837" s="83" customFormat="1" ht="15.75" customHeight="1" x14ac:dyDescent="0.25"/>
    <row r="838" s="83" customFormat="1" ht="15.75" customHeight="1" x14ac:dyDescent="0.25"/>
    <row r="839" s="83" customFormat="1" ht="15.75" customHeight="1" x14ac:dyDescent="0.25"/>
    <row r="840" s="83" customFormat="1" ht="15.75" customHeight="1" x14ac:dyDescent="0.25"/>
    <row r="841" s="83" customFormat="1" ht="15.75" customHeight="1" x14ac:dyDescent="0.25"/>
    <row r="842" s="83" customFormat="1" ht="15.75" customHeight="1" x14ac:dyDescent="0.25"/>
    <row r="843" s="83" customFormat="1" ht="15.75" customHeight="1" x14ac:dyDescent="0.25"/>
    <row r="844" s="83" customFormat="1" ht="15.75" customHeight="1" x14ac:dyDescent="0.25"/>
    <row r="845" s="83" customFormat="1" ht="15.75" customHeight="1" x14ac:dyDescent="0.25"/>
    <row r="846" s="83" customFormat="1" ht="15.75" customHeight="1" x14ac:dyDescent="0.25"/>
    <row r="847" s="83" customFormat="1" ht="15.75" customHeight="1" x14ac:dyDescent="0.25"/>
    <row r="848" s="83" customFormat="1" ht="15.75" customHeight="1" x14ac:dyDescent="0.25"/>
    <row r="849" s="83" customFormat="1" ht="15.75" customHeight="1" x14ac:dyDescent="0.25"/>
    <row r="850" s="83" customFormat="1" ht="15.75" customHeight="1" x14ac:dyDescent="0.25"/>
    <row r="851" s="83" customFormat="1" ht="15.75" customHeight="1" x14ac:dyDescent="0.25"/>
    <row r="852" s="83" customFormat="1" ht="15.75" customHeight="1" x14ac:dyDescent="0.25"/>
    <row r="853" s="83" customFormat="1" ht="15.75" customHeight="1" x14ac:dyDescent="0.25"/>
    <row r="854" s="83" customFormat="1" ht="15.75" customHeight="1" x14ac:dyDescent="0.25"/>
    <row r="855" s="83" customFormat="1" ht="15.75" customHeight="1" x14ac:dyDescent="0.25"/>
    <row r="856" s="83" customFormat="1" ht="15.75" customHeight="1" x14ac:dyDescent="0.25"/>
    <row r="857" s="83" customFormat="1" ht="15.75" customHeight="1" x14ac:dyDescent="0.25"/>
    <row r="858" s="83" customFormat="1" ht="15.75" customHeight="1" x14ac:dyDescent="0.25"/>
    <row r="859" s="83" customFormat="1" ht="15.75" customHeight="1" x14ac:dyDescent="0.25"/>
    <row r="860" s="83" customFormat="1" ht="15.75" customHeight="1" x14ac:dyDescent="0.25"/>
    <row r="861" s="83" customFormat="1" ht="15.75" customHeight="1" x14ac:dyDescent="0.25"/>
    <row r="862" s="83" customFormat="1" ht="15.75" customHeight="1" x14ac:dyDescent="0.25"/>
    <row r="863" s="83" customFormat="1" ht="15.75" customHeight="1" x14ac:dyDescent="0.25"/>
    <row r="864" s="83" customFormat="1" ht="15.75" customHeight="1" x14ac:dyDescent="0.25"/>
    <row r="865" s="83" customFormat="1" ht="15.75" customHeight="1" x14ac:dyDescent="0.25"/>
    <row r="866" s="83" customFormat="1" ht="15.75" customHeight="1" x14ac:dyDescent="0.25"/>
    <row r="867" s="83" customFormat="1" ht="15.75" customHeight="1" x14ac:dyDescent="0.25"/>
    <row r="868" s="83" customFormat="1" ht="15.75" customHeight="1" x14ac:dyDescent="0.25"/>
    <row r="869" s="83" customFormat="1" ht="15.75" customHeight="1" x14ac:dyDescent="0.25"/>
    <row r="870" s="83" customFormat="1" ht="15.75" customHeight="1" x14ac:dyDescent="0.25"/>
    <row r="871" s="83" customFormat="1" ht="15.75" customHeight="1" x14ac:dyDescent="0.25"/>
    <row r="872" s="83" customFormat="1" ht="15.75" customHeight="1" x14ac:dyDescent="0.25"/>
    <row r="873" s="83" customFormat="1" ht="15.75" customHeight="1" x14ac:dyDescent="0.25"/>
    <row r="874" s="83" customFormat="1" ht="15.75" customHeight="1" x14ac:dyDescent="0.25"/>
    <row r="875" s="83" customFormat="1" ht="15.75" customHeight="1" x14ac:dyDescent="0.25"/>
    <row r="876" s="83" customFormat="1" ht="15.75" customHeight="1" x14ac:dyDescent="0.25"/>
    <row r="877" s="83" customFormat="1" ht="15.75" customHeight="1" x14ac:dyDescent="0.25"/>
    <row r="878" s="83" customFormat="1" ht="15.75" customHeight="1" x14ac:dyDescent="0.25"/>
    <row r="879" s="83" customFormat="1" ht="15.75" customHeight="1" x14ac:dyDescent="0.25"/>
    <row r="880" s="83" customFormat="1" ht="15.75" customHeight="1" x14ac:dyDescent="0.25"/>
    <row r="881" s="83" customFormat="1" ht="15.75" customHeight="1" x14ac:dyDescent="0.25"/>
    <row r="882" s="83" customFormat="1" ht="15.75" customHeight="1" x14ac:dyDescent="0.25"/>
    <row r="883" s="83" customFormat="1" ht="15.75" customHeight="1" x14ac:dyDescent="0.25"/>
    <row r="884" s="83" customFormat="1" ht="15.75" customHeight="1" x14ac:dyDescent="0.25"/>
    <row r="885" s="83" customFormat="1" ht="15.75" customHeight="1" x14ac:dyDescent="0.25"/>
    <row r="886" s="83" customFormat="1" ht="15.75" customHeight="1" x14ac:dyDescent="0.25"/>
    <row r="887" s="83" customFormat="1" ht="15.75" customHeight="1" x14ac:dyDescent="0.25"/>
    <row r="888" s="83" customFormat="1" ht="15.75" customHeight="1" x14ac:dyDescent="0.25"/>
    <row r="889" s="83" customFormat="1" ht="15.75" customHeight="1" x14ac:dyDescent="0.25"/>
    <row r="890" s="83" customFormat="1" ht="15.75" customHeight="1" x14ac:dyDescent="0.25"/>
    <row r="891" s="83" customFormat="1" ht="15.75" customHeight="1" x14ac:dyDescent="0.25"/>
    <row r="892" s="83" customFormat="1" ht="15.75" customHeight="1" x14ac:dyDescent="0.25"/>
    <row r="893" s="83" customFormat="1" ht="15.75" customHeight="1" x14ac:dyDescent="0.25"/>
    <row r="894" s="83" customFormat="1" ht="15.75" customHeight="1" x14ac:dyDescent="0.25"/>
    <row r="895" s="83" customFormat="1" ht="15.75" customHeight="1" x14ac:dyDescent="0.25"/>
    <row r="896" s="83" customFormat="1" ht="15.75" customHeight="1" x14ac:dyDescent="0.25"/>
    <row r="897" s="83" customFormat="1" ht="15.75" customHeight="1" x14ac:dyDescent="0.25"/>
    <row r="898" s="83" customFormat="1" ht="15.75" customHeight="1" x14ac:dyDescent="0.25"/>
    <row r="899" s="83" customFormat="1" ht="15.75" customHeight="1" x14ac:dyDescent="0.25"/>
    <row r="900" s="83" customFormat="1" ht="15.75" customHeight="1" x14ac:dyDescent="0.25"/>
    <row r="901" s="83" customFormat="1" ht="15.75" customHeight="1" x14ac:dyDescent="0.25"/>
    <row r="902" s="83" customFormat="1" ht="15.75" customHeight="1" x14ac:dyDescent="0.25"/>
    <row r="903" s="83" customFormat="1" ht="15.75" customHeight="1" x14ac:dyDescent="0.25"/>
    <row r="904" s="83" customFormat="1" ht="15.75" customHeight="1" x14ac:dyDescent="0.25"/>
    <row r="905" s="83" customFormat="1" ht="15.75" customHeight="1" x14ac:dyDescent="0.25"/>
    <row r="906" s="83" customFormat="1" ht="15.75" customHeight="1" x14ac:dyDescent="0.25"/>
    <row r="907" s="83" customFormat="1" ht="15.75" customHeight="1" x14ac:dyDescent="0.25"/>
    <row r="908" s="83" customFormat="1" ht="15.75" customHeight="1" x14ac:dyDescent="0.25"/>
    <row r="909" s="83" customFormat="1" ht="15.75" customHeight="1" x14ac:dyDescent="0.25"/>
    <row r="910" s="83" customFormat="1" ht="15.75" customHeight="1" x14ac:dyDescent="0.25"/>
    <row r="911" s="83" customFormat="1" ht="15.75" customHeight="1" x14ac:dyDescent="0.25"/>
    <row r="912" s="83" customFormat="1" ht="15.75" customHeight="1" x14ac:dyDescent="0.25"/>
    <row r="913" s="83" customFormat="1" ht="15.75" customHeight="1" x14ac:dyDescent="0.25"/>
    <row r="914" s="83" customFormat="1" ht="15.75" customHeight="1" x14ac:dyDescent="0.25"/>
    <row r="915" s="83" customFormat="1" ht="15.75" customHeight="1" x14ac:dyDescent="0.25"/>
    <row r="916" s="83" customFormat="1" ht="15.75" customHeight="1" x14ac:dyDescent="0.25"/>
    <row r="917" s="83" customFormat="1" ht="15.75" customHeight="1" x14ac:dyDescent="0.25"/>
    <row r="918" s="83" customFormat="1" ht="15.75" customHeight="1" x14ac:dyDescent="0.25"/>
    <row r="919" s="83" customFormat="1" ht="15.75" customHeight="1" x14ac:dyDescent="0.25"/>
    <row r="920" s="83" customFormat="1" ht="15.75" customHeight="1" x14ac:dyDescent="0.25"/>
    <row r="921" s="83" customFormat="1" ht="15.75" customHeight="1" x14ac:dyDescent="0.25"/>
    <row r="922" s="83" customFormat="1" ht="15.75" customHeight="1" x14ac:dyDescent="0.25"/>
    <row r="923" s="83" customFormat="1" ht="15.75" customHeight="1" x14ac:dyDescent="0.25"/>
    <row r="924" s="83" customFormat="1" ht="15.75" customHeight="1" x14ac:dyDescent="0.25"/>
    <row r="925" s="83" customFormat="1" ht="15.75" customHeight="1" x14ac:dyDescent="0.25"/>
    <row r="926" s="83" customFormat="1" ht="15.75" customHeight="1" x14ac:dyDescent="0.25"/>
    <row r="927" s="83" customFormat="1" ht="15.75" customHeight="1" x14ac:dyDescent="0.25"/>
    <row r="928" s="83" customFormat="1" ht="15.75" customHeight="1" x14ac:dyDescent="0.25"/>
    <row r="929" s="83" customFormat="1" ht="15.75" customHeight="1" x14ac:dyDescent="0.25"/>
    <row r="930" s="83" customFormat="1" ht="15.75" customHeight="1" x14ac:dyDescent="0.25"/>
    <row r="931" s="83" customFormat="1" ht="15.75" customHeight="1" x14ac:dyDescent="0.25"/>
    <row r="932" s="83" customFormat="1" ht="15.75" customHeight="1" x14ac:dyDescent="0.25"/>
    <row r="933" s="83" customFormat="1" ht="15.75" customHeight="1" x14ac:dyDescent="0.25"/>
    <row r="934" s="83" customFormat="1" ht="15.75" customHeight="1" x14ac:dyDescent="0.25"/>
    <row r="935" s="83" customFormat="1" ht="15.75" customHeight="1" x14ac:dyDescent="0.25"/>
    <row r="936" s="83" customFormat="1" ht="15.75" customHeight="1" x14ac:dyDescent="0.25"/>
    <row r="937" s="83" customFormat="1" ht="15.75" customHeight="1" x14ac:dyDescent="0.25"/>
    <row r="938" s="83" customFormat="1" ht="15.75" customHeight="1" x14ac:dyDescent="0.25"/>
    <row r="939" s="83" customFormat="1" ht="15.75" customHeight="1" x14ac:dyDescent="0.25"/>
    <row r="940" s="83" customFormat="1" ht="15.75" customHeight="1" x14ac:dyDescent="0.25"/>
    <row r="941" s="83" customFormat="1" ht="15.75" customHeight="1" x14ac:dyDescent="0.25"/>
    <row r="942" s="83" customFormat="1" ht="15.75" customHeight="1" x14ac:dyDescent="0.25"/>
    <row r="943" s="83" customFormat="1" ht="15.75" customHeight="1" x14ac:dyDescent="0.25"/>
    <row r="944" s="83" customFormat="1" ht="15.75" customHeight="1" x14ac:dyDescent="0.25"/>
    <row r="945" s="83" customFormat="1" ht="15.75" customHeight="1" x14ac:dyDescent="0.25"/>
    <row r="946" s="83" customFormat="1" ht="15.75" customHeight="1" x14ac:dyDescent="0.25"/>
    <row r="947" s="83" customFormat="1" ht="15.75" customHeight="1" x14ac:dyDescent="0.25"/>
    <row r="948" s="83" customFormat="1" ht="15.75" customHeight="1" x14ac:dyDescent="0.25"/>
    <row r="949" s="83" customFormat="1" ht="15.75" customHeight="1" x14ac:dyDescent="0.25"/>
    <row r="950" s="83" customFormat="1" ht="15.75" customHeight="1" x14ac:dyDescent="0.25"/>
    <row r="951" s="83" customFormat="1" ht="15.75" customHeight="1" x14ac:dyDescent="0.25"/>
    <row r="952" s="83" customFormat="1" ht="15.75" customHeight="1" x14ac:dyDescent="0.25"/>
    <row r="953" s="83" customFormat="1" ht="15.75" customHeight="1" x14ac:dyDescent="0.25"/>
    <row r="954" s="83" customFormat="1" ht="15.75" customHeight="1" x14ac:dyDescent="0.25"/>
    <row r="955" s="83" customFormat="1" ht="15.75" customHeight="1" x14ac:dyDescent="0.25"/>
    <row r="956" s="83" customFormat="1" ht="15.75" customHeight="1" x14ac:dyDescent="0.25"/>
    <row r="957" s="83" customFormat="1" ht="15.75" customHeight="1" x14ac:dyDescent="0.25"/>
    <row r="958" s="83" customFormat="1" ht="15.75" customHeight="1" x14ac:dyDescent="0.25"/>
    <row r="959" s="83" customFormat="1" ht="15.75" customHeight="1" x14ac:dyDescent="0.25"/>
    <row r="960" s="83" customFormat="1" ht="15.75" customHeight="1" x14ac:dyDescent="0.25"/>
    <row r="961" s="83" customFormat="1" ht="15.75" customHeight="1" x14ac:dyDescent="0.25"/>
    <row r="962" s="83" customFormat="1" ht="15.75" customHeight="1" x14ac:dyDescent="0.25"/>
    <row r="963" s="83" customFormat="1" ht="15.75" customHeight="1" x14ac:dyDescent="0.25"/>
    <row r="964" s="83" customFormat="1" ht="15.75" customHeight="1" x14ac:dyDescent="0.25"/>
    <row r="965" s="83" customFormat="1" ht="15.75" customHeight="1" x14ac:dyDescent="0.25"/>
    <row r="966" s="83" customFormat="1" ht="15.75" customHeight="1" x14ac:dyDescent="0.25"/>
    <row r="967" s="83" customFormat="1" ht="15.75" customHeight="1" x14ac:dyDescent="0.25"/>
    <row r="968" s="83" customFormat="1" ht="15.75" customHeight="1" x14ac:dyDescent="0.25"/>
    <row r="969" s="83" customFormat="1" ht="15.75" customHeight="1" x14ac:dyDescent="0.25"/>
    <row r="970" s="83" customFormat="1" ht="15.75" customHeight="1" x14ac:dyDescent="0.25"/>
    <row r="971" s="83" customFormat="1" ht="15.75" customHeight="1" x14ac:dyDescent="0.25"/>
    <row r="972" s="83" customFormat="1" ht="15.75" customHeight="1" x14ac:dyDescent="0.25"/>
    <row r="973" s="83" customFormat="1" ht="15.75" customHeight="1" x14ac:dyDescent="0.25"/>
    <row r="974" s="83" customFormat="1" ht="15.75" customHeight="1" x14ac:dyDescent="0.25"/>
    <row r="975" s="83" customFormat="1" ht="15.75" customHeight="1" x14ac:dyDescent="0.25"/>
    <row r="976" s="83" customFormat="1" ht="15.75" customHeight="1" x14ac:dyDescent="0.25"/>
    <row r="977" s="83" customFormat="1" ht="15.75" customHeight="1" x14ac:dyDescent="0.25"/>
    <row r="978" s="83" customFormat="1" ht="15.75" customHeight="1" x14ac:dyDescent="0.25"/>
    <row r="979" s="83" customFormat="1" ht="15.75" customHeight="1" x14ac:dyDescent="0.25"/>
    <row r="980" s="83" customFormat="1" ht="15.75" customHeight="1" x14ac:dyDescent="0.25"/>
    <row r="981" s="83" customFormat="1" ht="15.75" customHeight="1" x14ac:dyDescent="0.25"/>
    <row r="982" s="83" customFormat="1" ht="15.75" customHeight="1" x14ac:dyDescent="0.25"/>
    <row r="983" s="83" customFormat="1" ht="15.75" customHeight="1" x14ac:dyDescent="0.25"/>
    <row r="984" s="83" customFormat="1" ht="15.75" customHeight="1" x14ac:dyDescent="0.25"/>
    <row r="985" s="83" customFormat="1" ht="15.75" customHeight="1" x14ac:dyDescent="0.25"/>
    <row r="986" s="83" customFormat="1" ht="15.75" customHeight="1" x14ac:dyDescent="0.25"/>
    <row r="987" s="83" customFormat="1" ht="15.75" customHeight="1" x14ac:dyDescent="0.25"/>
    <row r="988" s="83" customFormat="1" ht="15.75" customHeight="1" x14ac:dyDescent="0.25"/>
    <row r="989" s="83" customFormat="1" ht="15.75" customHeight="1" x14ac:dyDescent="0.25"/>
    <row r="990" s="83" customFormat="1" ht="15.75" customHeight="1" x14ac:dyDescent="0.25"/>
    <row r="991" s="83" customFormat="1" ht="15.75" customHeight="1" x14ac:dyDescent="0.25"/>
    <row r="992" s="83" customFormat="1" ht="15.75" customHeight="1" x14ac:dyDescent="0.25"/>
    <row r="993" s="83" customFormat="1" ht="15.75" customHeight="1" x14ac:dyDescent="0.25"/>
    <row r="994" s="83" customFormat="1" ht="15.75" customHeight="1" x14ac:dyDescent="0.25"/>
  </sheetData>
  <mergeCells count="81">
    <mergeCell ref="A77:F77"/>
    <mergeCell ref="A76:F76"/>
    <mergeCell ref="B34:F35"/>
    <mergeCell ref="B36:F36"/>
    <mergeCell ref="C46:D46"/>
    <mergeCell ref="E46:F46"/>
    <mergeCell ref="C45:D45"/>
    <mergeCell ref="E45:F45"/>
    <mergeCell ref="A37:F37"/>
    <mergeCell ref="B38:F38"/>
    <mergeCell ref="B39:C39"/>
    <mergeCell ref="A34:A35"/>
    <mergeCell ref="A6:A8"/>
    <mergeCell ref="B70:D70"/>
    <mergeCell ref="E70:F70"/>
    <mergeCell ref="B71:D71"/>
    <mergeCell ref="E71:F71"/>
    <mergeCell ref="A48:F48"/>
    <mergeCell ref="A54:F54"/>
    <mergeCell ref="A65:F65"/>
    <mergeCell ref="A67:F67"/>
    <mergeCell ref="A68:F68"/>
    <mergeCell ref="B69:D69"/>
    <mergeCell ref="E69:F69"/>
    <mergeCell ref="D39:F39"/>
    <mergeCell ref="D40:F40"/>
    <mergeCell ref="D41:F41"/>
    <mergeCell ref="D42:F42"/>
    <mergeCell ref="B1:F1"/>
    <mergeCell ref="A2:F2"/>
    <mergeCell ref="A3:F3"/>
    <mergeCell ref="B4:F4"/>
    <mergeCell ref="B5:F5"/>
    <mergeCell ref="C11:D11"/>
    <mergeCell ref="E11:F11"/>
    <mergeCell ref="B73:D73"/>
    <mergeCell ref="E73:F73"/>
    <mergeCell ref="E74:F74"/>
    <mergeCell ref="B74:D74"/>
    <mergeCell ref="B72:D72"/>
    <mergeCell ref="E72:F72"/>
    <mergeCell ref="A47:F47"/>
    <mergeCell ref="A43:F43"/>
    <mergeCell ref="B44:F44"/>
    <mergeCell ref="B41:C41"/>
    <mergeCell ref="B42:C42"/>
    <mergeCell ref="B40:C40"/>
    <mergeCell ref="C12:D12"/>
    <mergeCell ref="E12:F12"/>
    <mergeCell ref="B6:F8"/>
    <mergeCell ref="B9:C9"/>
    <mergeCell ref="D9:F9"/>
    <mergeCell ref="C10:D10"/>
    <mergeCell ref="E10:F10"/>
    <mergeCell ref="A13:F13"/>
    <mergeCell ref="A14:F14"/>
    <mergeCell ref="B15:C15"/>
    <mergeCell ref="D15:F15"/>
    <mergeCell ref="A22:F22"/>
    <mergeCell ref="B16:C16"/>
    <mergeCell ref="D16:F16"/>
    <mergeCell ref="B17:C17"/>
    <mergeCell ref="D17:F17"/>
    <mergeCell ref="B18:C18"/>
    <mergeCell ref="D18:F18"/>
    <mergeCell ref="B19:C19"/>
    <mergeCell ref="D19:F19"/>
    <mergeCell ref="B20:C20"/>
    <mergeCell ref="D20:F20"/>
    <mergeCell ref="A21:F21"/>
    <mergeCell ref="B33:F33"/>
    <mergeCell ref="B23:F23"/>
    <mergeCell ref="B24:F24"/>
    <mergeCell ref="B25:F25"/>
    <mergeCell ref="A26:F26"/>
    <mergeCell ref="B27:F27"/>
    <mergeCell ref="B31:F31"/>
    <mergeCell ref="B28:F28"/>
    <mergeCell ref="B29:F29"/>
    <mergeCell ref="B30:F30"/>
    <mergeCell ref="B32:F32"/>
  </mergeCells>
  <hyperlinks>
    <hyperlink ref="B18" r:id="rId1" xr:uid="{515DAD6C-5643-4672-BAC8-0FAC269D0FF6}"/>
    <hyperlink ref="D18" r:id="rId2" xr:uid="{A14B9FB1-D3D2-4FD5-83C5-5E99C2F79EBE}"/>
    <hyperlink ref="B20" r:id="rId3" xr:uid="{F72F5049-52C9-4A2C-AFE6-4CFE76D992E8}"/>
    <hyperlink ref="D20" r:id="rId4" xr:uid="{AF29B1CB-263D-481B-AC50-7643F5518B1A}"/>
  </hyperlinks>
  <printOptions horizontalCentered="1"/>
  <pageMargins left="0.70866141732283472" right="0.70866141732283472" top="0.78740157480314965" bottom="0.78740157480314965" header="0" footer="0"/>
  <pageSetup paperSize="9" orientation="portrait" r:id="rId5"/>
  <rowBreaks count="1" manualBreakCount="1">
    <brk id="4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C5D2EB-7948-4597-9050-DB9FEE3EC532}">
  <dimension ref="A1:J73"/>
  <sheetViews>
    <sheetView view="pageBreakPreview" topLeftCell="A46" zoomScaleNormal="100" zoomScaleSheetLayoutView="100" workbookViewId="0">
      <selection activeCell="E43" sqref="E43:F43"/>
    </sheetView>
  </sheetViews>
  <sheetFormatPr defaultRowHeight="15" x14ac:dyDescent="0.25"/>
  <cols>
    <col min="1" max="1" width="17.85546875" customWidth="1"/>
    <col min="2" max="2" width="29" customWidth="1"/>
    <col min="3" max="3" width="16.85546875" customWidth="1"/>
    <col min="4" max="4" width="17.7109375" customWidth="1"/>
    <col min="5" max="5" width="14" customWidth="1"/>
    <col min="6" max="6" width="14.7109375" customWidth="1"/>
  </cols>
  <sheetData>
    <row r="1" spans="1:6" ht="18.75" x14ac:dyDescent="0.25">
      <c r="A1" s="71" t="s">
        <v>68</v>
      </c>
      <c r="B1" s="239" t="s">
        <v>331</v>
      </c>
      <c r="C1" s="240"/>
      <c r="D1" s="240"/>
      <c r="E1" s="240"/>
      <c r="F1" s="241"/>
    </row>
    <row r="2" spans="1:6" ht="15" customHeight="1" x14ac:dyDescent="0.25">
      <c r="A2" s="242" t="s">
        <v>70</v>
      </c>
      <c r="B2" s="243"/>
      <c r="C2" s="243"/>
      <c r="D2" s="243"/>
      <c r="E2" s="243"/>
      <c r="F2" s="244"/>
    </row>
    <row r="3" spans="1:6" ht="15" customHeight="1" x14ac:dyDescent="0.25">
      <c r="A3" s="242" t="s">
        <v>73</v>
      </c>
      <c r="B3" s="243"/>
      <c r="C3" s="243"/>
      <c r="D3" s="243"/>
      <c r="E3" s="243"/>
      <c r="F3" s="244"/>
    </row>
    <row r="4" spans="1:6" x14ac:dyDescent="0.25">
      <c r="A4" s="70" t="s">
        <v>0</v>
      </c>
      <c r="B4" s="245" t="s">
        <v>77</v>
      </c>
      <c r="C4" s="246"/>
      <c r="D4" s="246"/>
      <c r="E4" s="246"/>
      <c r="F4" s="247"/>
    </row>
    <row r="5" spans="1:6" x14ac:dyDescent="0.25">
      <c r="A5" s="30" t="s">
        <v>59</v>
      </c>
      <c r="B5" s="245" t="s">
        <v>78</v>
      </c>
      <c r="C5" s="246"/>
      <c r="D5" s="246"/>
      <c r="E5" s="246"/>
      <c r="F5" s="247"/>
    </row>
    <row r="6" spans="1:6" x14ac:dyDescent="0.25">
      <c r="A6" s="227" t="s">
        <v>1</v>
      </c>
      <c r="B6" s="230" t="s">
        <v>79</v>
      </c>
      <c r="C6" s="231"/>
      <c r="D6" s="231"/>
      <c r="E6" s="231"/>
      <c r="F6" s="232"/>
    </row>
    <row r="7" spans="1:6" x14ac:dyDescent="0.25">
      <c r="A7" s="228"/>
      <c r="B7" s="233"/>
      <c r="C7" s="234"/>
      <c r="D7" s="234"/>
      <c r="E7" s="234"/>
      <c r="F7" s="235"/>
    </row>
    <row r="8" spans="1:6" x14ac:dyDescent="0.25">
      <c r="A8" s="229"/>
      <c r="B8" s="236"/>
      <c r="C8" s="237"/>
      <c r="D8" s="237"/>
      <c r="E8" s="237"/>
      <c r="F8" s="238"/>
    </row>
    <row r="9" spans="1:6" ht="25.5" x14ac:dyDescent="0.25">
      <c r="A9" s="30" t="s">
        <v>2</v>
      </c>
      <c r="B9" s="248" t="s">
        <v>82</v>
      </c>
      <c r="C9" s="249"/>
      <c r="D9" s="248" t="s">
        <v>76</v>
      </c>
      <c r="E9" s="250"/>
      <c r="F9" s="249"/>
    </row>
    <row r="10" spans="1:6" ht="25.5" customHeight="1" x14ac:dyDescent="0.25">
      <c r="A10" s="42" t="s">
        <v>3</v>
      </c>
      <c r="B10" s="30" t="s">
        <v>4</v>
      </c>
      <c r="C10" s="248" t="s">
        <v>5</v>
      </c>
      <c r="D10" s="249"/>
      <c r="E10" s="251" t="s">
        <v>6</v>
      </c>
      <c r="F10" s="252"/>
    </row>
    <row r="11" spans="1:6" x14ac:dyDescent="0.25">
      <c r="A11" s="30" t="s">
        <v>7</v>
      </c>
      <c r="B11" s="32">
        <v>330</v>
      </c>
      <c r="C11" s="253">
        <v>330</v>
      </c>
      <c r="D11" s="254"/>
      <c r="E11" s="253">
        <v>0</v>
      </c>
      <c r="F11" s="254"/>
    </row>
    <row r="12" spans="1:6" x14ac:dyDescent="0.25">
      <c r="A12" s="30" t="s">
        <v>8</v>
      </c>
      <c r="B12" s="32">
        <v>312</v>
      </c>
      <c r="C12" s="253">
        <v>312</v>
      </c>
      <c r="D12" s="254"/>
      <c r="E12" s="253">
        <v>0</v>
      </c>
      <c r="F12" s="254"/>
    </row>
    <row r="13" spans="1:6" x14ac:dyDescent="0.25">
      <c r="A13" s="255"/>
      <c r="B13" s="256"/>
      <c r="C13" s="256"/>
      <c r="D13" s="256"/>
      <c r="E13" s="256"/>
      <c r="F13" s="257"/>
    </row>
    <row r="14" spans="1:6" ht="15.75" x14ac:dyDescent="0.25">
      <c r="A14" s="258" t="s">
        <v>9</v>
      </c>
      <c r="B14" s="259"/>
      <c r="C14" s="259"/>
      <c r="D14" s="259"/>
      <c r="E14" s="259"/>
      <c r="F14" s="260"/>
    </row>
    <row r="15" spans="1:6" x14ac:dyDescent="0.25">
      <c r="A15" s="40"/>
      <c r="B15" s="251" t="s">
        <v>10</v>
      </c>
      <c r="C15" s="252"/>
      <c r="D15" s="251" t="s">
        <v>11</v>
      </c>
      <c r="E15" s="261"/>
      <c r="F15" s="252"/>
    </row>
    <row r="16" spans="1:6" x14ac:dyDescent="0.25">
      <c r="A16" s="30" t="s">
        <v>12</v>
      </c>
      <c r="B16" s="262" t="s">
        <v>330</v>
      </c>
      <c r="C16" s="263"/>
      <c r="D16" s="262" t="s">
        <v>329</v>
      </c>
      <c r="E16" s="264"/>
      <c r="F16" s="263"/>
    </row>
    <row r="17" spans="1:9" x14ac:dyDescent="0.25">
      <c r="A17" s="30" t="s">
        <v>68</v>
      </c>
      <c r="B17" s="262" t="s">
        <v>328</v>
      </c>
      <c r="C17" s="263"/>
      <c r="D17" s="262" t="s">
        <v>328</v>
      </c>
      <c r="E17" s="264"/>
      <c r="F17" s="263"/>
    </row>
    <row r="18" spans="1:9" x14ac:dyDescent="0.25">
      <c r="A18" s="30" t="s">
        <v>13</v>
      </c>
      <c r="B18" s="262" t="s">
        <v>327</v>
      </c>
      <c r="C18" s="263"/>
      <c r="D18" s="262" t="s">
        <v>327</v>
      </c>
      <c r="E18" s="264"/>
      <c r="F18" s="263"/>
    </row>
    <row r="19" spans="1:9" x14ac:dyDescent="0.25">
      <c r="A19" s="30" t="s">
        <v>14</v>
      </c>
      <c r="B19" s="262">
        <v>234244507</v>
      </c>
      <c r="C19" s="263"/>
      <c r="D19" s="262">
        <v>234244567</v>
      </c>
      <c r="E19" s="264"/>
      <c r="F19" s="263"/>
    </row>
    <row r="20" spans="1:9" x14ac:dyDescent="0.25">
      <c r="A20" s="30" t="s">
        <v>15</v>
      </c>
      <c r="B20" s="265" t="s">
        <v>326</v>
      </c>
      <c r="C20" s="263"/>
      <c r="D20" s="265" t="s">
        <v>325</v>
      </c>
      <c r="E20" s="264"/>
      <c r="F20" s="263"/>
    </row>
    <row r="21" spans="1:9" x14ac:dyDescent="0.25">
      <c r="A21" s="187"/>
      <c r="B21" s="188"/>
      <c r="C21" s="188"/>
      <c r="D21" s="188"/>
      <c r="E21" s="188"/>
      <c r="F21" s="189"/>
    </row>
    <row r="22" spans="1:9" ht="15" customHeight="1" x14ac:dyDescent="0.25">
      <c r="A22" s="203" t="s">
        <v>16</v>
      </c>
      <c r="B22" s="204"/>
      <c r="C22" s="204"/>
      <c r="D22" s="204"/>
      <c r="E22" s="204"/>
      <c r="F22" s="205"/>
    </row>
    <row r="23" spans="1:9" ht="29.25" customHeight="1" x14ac:dyDescent="0.25">
      <c r="A23" s="5" t="s">
        <v>64</v>
      </c>
      <c r="B23" s="200" t="s">
        <v>67</v>
      </c>
      <c r="C23" s="201"/>
      <c r="D23" s="201"/>
      <c r="E23" s="201"/>
      <c r="F23" s="202"/>
    </row>
    <row r="24" spans="1:9" ht="208.5" customHeight="1" x14ac:dyDescent="0.25">
      <c r="A24" s="9" t="s">
        <v>80</v>
      </c>
      <c r="B24" s="195" t="s">
        <v>244</v>
      </c>
      <c r="C24" s="207"/>
      <c r="D24" s="207"/>
      <c r="E24" s="207"/>
      <c r="F24" s="196"/>
    </row>
    <row r="25" spans="1:9" ht="229.5" x14ac:dyDescent="0.25">
      <c r="A25" s="9" t="s">
        <v>81</v>
      </c>
      <c r="B25" s="195" t="s">
        <v>512</v>
      </c>
      <c r="C25" s="207"/>
      <c r="D25" s="207"/>
      <c r="E25" s="207"/>
      <c r="F25" s="196"/>
    </row>
    <row r="26" spans="1:9" ht="25.5" x14ac:dyDescent="0.25">
      <c r="A26" s="30" t="s">
        <v>65</v>
      </c>
      <c r="B26" s="248" t="s">
        <v>66</v>
      </c>
      <c r="C26" s="250"/>
      <c r="D26" s="250"/>
      <c r="E26" s="250"/>
      <c r="F26" s="249"/>
      <c r="I26" s="58"/>
    </row>
    <row r="27" spans="1:9" ht="138.6" customHeight="1" x14ac:dyDescent="0.25">
      <c r="A27" s="33" t="s">
        <v>324</v>
      </c>
      <c r="B27" s="245" t="s">
        <v>323</v>
      </c>
      <c r="C27" s="246"/>
      <c r="D27" s="246"/>
      <c r="E27" s="246"/>
      <c r="F27" s="247"/>
    </row>
    <row r="28" spans="1:9" ht="125.45" customHeight="1" x14ac:dyDescent="0.25">
      <c r="A28" s="9" t="s">
        <v>195</v>
      </c>
      <c r="B28" s="195" t="s">
        <v>322</v>
      </c>
      <c r="C28" s="207"/>
      <c r="D28" s="207"/>
      <c r="E28" s="207"/>
      <c r="F28" s="196"/>
    </row>
    <row r="29" spans="1:9" ht="158.44999999999999" customHeight="1" x14ac:dyDescent="0.25">
      <c r="A29" s="9" t="s">
        <v>321</v>
      </c>
      <c r="B29" s="195" t="s">
        <v>320</v>
      </c>
      <c r="C29" s="207"/>
      <c r="D29" s="207"/>
      <c r="E29" s="207"/>
      <c r="F29" s="196"/>
    </row>
    <row r="30" spans="1:9" ht="123.75" customHeight="1" x14ac:dyDescent="0.25">
      <c r="A30" s="9" t="s">
        <v>319</v>
      </c>
      <c r="B30" s="195" t="s">
        <v>318</v>
      </c>
      <c r="C30" s="207"/>
      <c r="D30" s="207"/>
      <c r="E30" s="207"/>
      <c r="F30" s="196"/>
    </row>
    <row r="31" spans="1:9" ht="166.5" customHeight="1" x14ac:dyDescent="0.25">
      <c r="A31" s="9" t="s">
        <v>192</v>
      </c>
      <c r="B31" s="195" t="s">
        <v>317</v>
      </c>
      <c r="C31" s="207"/>
      <c r="D31" s="207"/>
      <c r="E31" s="207"/>
      <c r="F31" s="196"/>
    </row>
    <row r="32" spans="1:9" ht="114" customHeight="1" x14ac:dyDescent="0.25">
      <c r="A32" s="9" t="s">
        <v>316</v>
      </c>
      <c r="B32" s="195" t="s">
        <v>315</v>
      </c>
      <c r="C32" s="207"/>
      <c r="D32" s="207"/>
      <c r="E32" s="207"/>
      <c r="F32" s="196"/>
    </row>
    <row r="33" spans="1:10" ht="145.5" customHeight="1" x14ac:dyDescent="0.25">
      <c r="A33" s="9" t="s">
        <v>314</v>
      </c>
      <c r="B33" s="195" t="s">
        <v>313</v>
      </c>
      <c r="C33" s="207"/>
      <c r="D33" s="207"/>
      <c r="E33" s="207"/>
      <c r="F33" s="196"/>
    </row>
    <row r="34" spans="1:10" ht="132.94999999999999" customHeight="1" x14ac:dyDescent="0.25">
      <c r="A34" s="9" t="s">
        <v>312</v>
      </c>
      <c r="B34" s="195" t="s">
        <v>311</v>
      </c>
      <c r="C34" s="207"/>
      <c r="D34" s="207"/>
      <c r="E34" s="207"/>
      <c r="F34" s="196"/>
    </row>
    <row r="35" spans="1:10" x14ac:dyDescent="0.25">
      <c r="A35" s="187"/>
      <c r="B35" s="188"/>
      <c r="C35" s="188"/>
      <c r="D35" s="188"/>
      <c r="E35" s="188"/>
      <c r="F35" s="189"/>
    </row>
    <row r="36" spans="1:10" ht="33.75" customHeight="1" x14ac:dyDescent="0.25">
      <c r="A36" s="30" t="s">
        <v>17</v>
      </c>
      <c r="B36" s="251" t="s">
        <v>74</v>
      </c>
      <c r="C36" s="261"/>
      <c r="D36" s="261"/>
      <c r="E36" s="261"/>
      <c r="F36" s="252"/>
    </row>
    <row r="37" spans="1:10" ht="45" customHeight="1" x14ac:dyDescent="0.25">
      <c r="A37" s="5" t="s">
        <v>62</v>
      </c>
      <c r="B37" s="190" t="s">
        <v>18</v>
      </c>
      <c r="C37" s="192"/>
      <c r="D37" s="190" t="s">
        <v>75</v>
      </c>
      <c r="E37" s="191"/>
      <c r="F37" s="192"/>
      <c r="J37" s="8"/>
    </row>
    <row r="38" spans="1:10" ht="29.1" customHeight="1" x14ac:dyDescent="0.25">
      <c r="A38" s="10" t="s">
        <v>56</v>
      </c>
      <c r="B38" s="195" t="s">
        <v>310</v>
      </c>
      <c r="C38" s="196"/>
      <c r="D38" s="195" t="s">
        <v>309</v>
      </c>
      <c r="E38" s="207"/>
      <c r="F38" s="196"/>
    </row>
    <row r="39" spans="1:10" ht="29.1" customHeight="1" x14ac:dyDescent="0.25">
      <c r="A39" s="10" t="s">
        <v>36</v>
      </c>
      <c r="B39" s="195" t="s">
        <v>308</v>
      </c>
      <c r="C39" s="196"/>
      <c r="D39" s="195" t="s">
        <v>307</v>
      </c>
      <c r="E39" s="207"/>
      <c r="F39" s="196"/>
    </row>
    <row r="40" spans="1:10" x14ac:dyDescent="0.25">
      <c r="A40" s="187"/>
      <c r="B40" s="188"/>
      <c r="C40" s="188"/>
      <c r="D40" s="188"/>
      <c r="E40" s="188"/>
      <c r="F40" s="189"/>
    </row>
    <row r="41" spans="1:10" ht="46.5" customHeight="1" x14ac:dyDescent="0.25">
      <c r="A41" s="5" t="s">
        <v>19</v>
      </c>
      <c r="B41" s="190" t="s">
        <v>20</v>
      </c>
      <c r="C41" s="191"/>
      <c r="D41" s="191"/>
      <c r="E41" s="191"/>
      <c r="F41" s="192"/>
    </row>
    <row r="42" spans="1:10" ht="33.75" customHeight="1" x14ac:dyDescent="0.25">
      <c r="A42" s="2"/>
      <c r="B42" s="10" t="s">
        <v>21</v>
      </c>
      <c r="C42" s="190" t="s">
        <v>22</v>
      </c>
      <c r="D42" s="192"/>
      <c r="E42" s="190" t="s">
        <v>23</v>
      </c>
      <c r="F42" s="192"/>
    </row>
    <row r="43" spans="1:10" ht="81" x14ac:dyDescent="0.25">
      <c r="A43" s="39" t="s">
        <v>142</v>
      </c>
      <c r="B43" s="9">
        <v>2022</v>
      </c>
      <c r="C43" s="195">
        <v>218</v>
      </c>
      <c r="D43" s="196"/>
      <c r="E43" s="222" t="s">
        <v>762</v>
      </c>
      <c r="F43" s="223"/>
    </row>
    <row r="44" spans="1:10" x14ac:dyDescent="0.25">
      <c r="A44" s="187"/>
      <c r="B44" s="188"/>
      <c r="C44" s="188"/>
      <c r="D44" s="188"/>
      <c r="E44" s="188"/>
      <c r="F44" s="189"/>
    </row>
    <row r="45" spans="1:10" ht="15" customHeight="1" x14ac:dyDescent="0.25">
      <c r="A45" s="184" t="s">
        <v>72</v>
      </c>
      <c r="B45" s="185"/>
      <c r="C45" s="185"/>
      <c r="D45" s="185"/>
      <c r="E45" s="185"/>
      <c r="F45" s="186"/>
    </row>
    <row r="46" spans="1:10" ht="38.25" x14ac:dyDescent="0.25">
      <c r="A46" s="3"/>
      <c r="B46" s="3"/>
      <c r="C46" s="10" t="s">
        <v>24</v>
      </c>
      <c r="D46" s="10" t="s">
        <v>25</v>
      </c>
      <c r="E46" s="21" t="s">
        <v>61</v>
      </c>
      <c r="F46" s="18" t="s">
        <v>63</v>
      </c>
    </row>
    <row r="47" spans="1:10" ht="31.5" x14ac:dyDescent="0.25">
      <c r="A47" s="14" t="s">
        <v>56</v>
      </c>
      <c r="B47" s="6" t="s">
        <v>26</v>
      </c>
      <c r="C47" s="16">
        <f>SUM(C48:C50)</f>
        <v>0</v>
      </c>
      <c r="D47" s="16">
        <f>SUM(D48:D50)</f>
        <v>0</v>
      </c>
      <c r="E47" s="16">
        <f>D47-C47</f>
        <v>0</v>
      </c>
      <c r="F47" s="22">
        <f>E47/C$63</f>
        <v>0</v>
      </c>
    </row>
    <row r="48" spans="1:10" ht="25.5" x14ac:dyDescent="0.25">
      <c r="A48" s="11" t="s">
        <v>30</v>
      </c>
      <c r="B48" s="59" t="s">
        <v>27</v>
      </c>
      <c r="C48" s="15"/>
      <c r="D48" s="15"/>
      <c r="E48" s="16">
        <f>D48-C48</f>
        <v>0</v>
      </c>
      <c r="F48" s="22">
        <f>E48/C$63</f>
        <v>0</v>
      </c>
    </row>
    <row r="49" spans="1:6" ht="25.5" x14ac:dyDescent="0.25">
      <c r="A49" s="11" t="s">
        <v>31</v>
      </c>
      <c r="B49" s="59" t="s">
        <v>28</v>
      </c>
      <c r="C49" s="15"/>
      <c r="D49" s="15"/>
      <c r="E49" s="16">
        <f>D49-C49</f>
        <v>0</v>
      </c>
      <c r="F49" s="22">
        <f>E49/C$63</f>
        <v>0</v>
      </c>
    </row>
    <row r="50" spans="1:6" x14ac:dyDescent="0.25">
      <c r="A50" s="11" t="s">
        <v>32</v>
      </c>
      <c r="B50" s="59" t="s">
        <v>29</v>
      </c>
      <c r="C50" s="15"/>
      <c r="D50" s="15"/>
      <c r="E50" s="16">
        <f>D50-C50</f>
        <v>0</v>
      </c>
      <c r="F50" s="22">
        <f>E50/C$63</f>
        <v>0</v>
      </c>
    </row>
    <row r="51" spans="1:6" x14ac:dyDescent="0.25">
      <c r="A51" s="187"/>
      <c r="B51" s="188"/>
      <c r="C51" s="188"/>
      <c r="D51" s="188"/>
      <c r="E51" s="188"/>
      <c r="F51" s="189"/>
    </row>
    <row r="52" spans="1:6" ht="31.5" x14ac:dyDescent="0.25">
      <c r="A52" s="14" t="s">
        <v>36</v>
      </c>
      <c r="B52" s="6" t="s">
        <v>37</v>
      </c>
      <c r="C52" s="16">
        <f>SUM(C54:C61)</f>
        <v>330</v>
      </c>
      <c r="D52" s="16">
        <f>SUM(D54:D61)</f>
        <v>312</v>
      </c>
      <c r="E52" s="16">
        <f>D52-C52</f>
        <v>-18</v>
      </c>
      <c r="F52" s="22">
        <f>E52/C$63</f>
        <v>-5.4545454545454543E-2</v>
      </c>
    </row>
    <row r="53" spans="1:6" ht="15.75" x14ac:dyDescent="0.25">
      <c r="A53" s="12"/>
      <c r="B53" s="24" t="s">
        <v>38</v>
      </c>
      <c r="C53" s="25"/>
      <c r="D53" s="25"/>
      <c r="E53" s="25"/>
      <c r="F53" s="26"/>
    </row>
    <row r="54" spans="1:6" x14ac:dyDescent="0.25">
      <c r="A54" s="11" t="s">
        <v>39</v>
      </c>
      <c r="B54" s="59" t="s">
        <v>33</v>
      </c>
      <c r="C54" s="15">
        <v>100</v>
      </c>
      <c r="D54" s="27">
        <v>99</v>
      </c>
      <c r="E54" s="16">
        <f>SUM(D54-C54)</f>
        <v>-1</v>
      </c>
      <c r="F54" s="22">
        <f>E54/C$63</f>
        <v>-3.0303030303030303E-3</v>
      </c>
    </row>
    <row r="55" spans="1:6" ht="102" x14ac:dyDescent="0.25">
      <c r="A55" s="11" t="s">
        <v>40</v>
      </c>
      <c r="B55" s="59" t="s">
        <v>34</v>
      </c>
      <c r="C55" s="15">
        <v>0</v>
      </c>
      <c r="D55" s="15">
        <v>0</v>
      </c>
      <c r="E55" s="16">
        <f>SUM(D55-C55)</f>
        <v>0</v>
      </c>
      <c r="F55" s="22">
        <f>E55/C$63</f>
        <v>0</v>
      </c>
    </row>
    <row r="56" spans="1:6" ht="63.75" x14ac:dyDescent="0.25">
      <c r="A56" s="11" t="s">
        <v>41</v>
      </c>
      <c r="B56" s="59" t="s">
        <v>35</v>
      </c>
      <c r="C56" s="15">
        <v>35</v>
      </c>
      <c r="D56" s="15">
        <v>35</v>
      </c>
      <c r="E56" s="16">
        <f>SUM(D56-C56)</f>
        <v>0</v>
      </c>
      <c r="F56" s="22">
        <f>E56/C$63</f>
        <v>0</v>
      </c>
    </row>
    <row r="57" spans="1:6" ht="15.75" x14ac:dyDescent="0.25">
      <c r="A57" s="2"/>
      <c r="B57" s="24" t="s">
        <v>42</v>
      </c>
      <c r="C57" s="25"/>
      <c r="D57" s="25"/>
      <c r="E57" s="25"/>
      <c r="F57" s="26"/>
    </row>
    <row r="58" spans="1:6" ht="25.5" x14ac:dyDescent="0.25">
      <c r="A58" s="11" t="s">
        <v>47</v>
      </c>
      <c r="B58" s="59" t="s">
        <v>43</v>
      </c>
      <c r="C58" s="15">
        <v>0</v>
      </c>
      <c r="D58" s="15">
        <v>0</v>
      </c>
      <c r="E58" s="16">
        <f>SUM(D58-C58)</f>
        <v>0</v>
      </c>
      <c r="F58" s="22">
        <f>E58/C$63</f>
        <v>0</v>
      </c>
    </row>
    <row r="59" spans="1:6" x14ac:dyDescent="0.25">
      <c r="A59" s="11" t="s">
        <v>48</v>
      </c>
      <c r="B59" s="59" t="s">
        <v>44</v>
      </c>
      <c r="C59" s="15">
        <v>175</v>
      </c>
      <c r="D59" s="15">
        <v>175</v>
      </c>
      <c r="E59" s="16">
        <f>SUM(D59-C59)</f>
        <v>0</v>
      </c>
      <c r="F59" s="22">
        <f>E59/C$63</f>
        <v>0</v>
      </c>
    </row>
    <row r="60" spans="1:6" x14ac:dyDescent="0.25">
      <c r="A60" s="11" t="s">
        <v>49</v>
      </c>
      <c r="B60" s="59" t="s">
        <v>45</v>
      </c>
      <c r="C60" s="15">
        <v>20</v>
      </c>
      <c r="D60" s="15">
        <v>3</v>
      </c>
      <c r="E60" s="16">
        <f>SUM(D60-C60)</f>
        <v>-17</v>
      </c>
      <c r="F60" s="22">
        <f>E60/C$63</f>
        <v>-5.1515151515151514E-2</v>
      </c>
    </row>
    <row r="61" spans="1:6" x14ac:dyDescent="0.25">
      <c r="A61" s="11" t="s">
        <v>50</v>
      </c>
      <c r="B61" s="59" t="s">
        <v>46</v>
      </c>
      <c r="C61" s="15">
        <v>0</v>
      </c>
      <c r="D61" s="15">
        <v>0</v>
      </c>
      <c r="E61" s="16">
        <f>SUM(D61-C61)</f>
        <v>0</v>
      </c>
      <c r="F61" s="22">
        <f>E61/C$63</f>
        <v>0</v>
      </c>
    </row>
    <row r="62" spans="1:6" x14ac:dyDescent="0.25">
      <c r="A62" s="187"/>
      <c r="B62" s="188"/>
      <c r="C62" s="188"/>
      <c r="D62" s="188"/>
      <c r="E62" s="188"/>
      <c r="F62" s="189"/>
    </row>
    <row r="63" spans="1:6" ht="31.5" x14ac:dyDescent="0.25">
      <c r="A63" s="14" t="s">
        <v>51</v>
      </c>
      <c r="B63" s="6" t="s">
        <v>52</v>
      </c>
      <c r="C63" s="15">
        <v>330</v>
      </c>
      <c r="D63" s="16">
        <f>SUM(D52,D47,)</f>
        <v>312</v>
      </c>
      <c r="E63" s="16">
        <f>D63-C63</f>
        <v>-18</v>
      </c>
      <c r="F63" s="22">
        <f>E63/C$63</f>
        <v>-5.4545454545454543E-2</v>
      </c>
    </row>
    <row r="64" spans="1:6" x14ac:dyDescent="0.25">
      <c r="A64" s="187"/>
      <c r="B64" s="188"/>
      <c r="C64" s="188"/>
      <c r="D64" s="188"/>
      <c r="E64" s="188"/>
      <c r="F64" s="189"/>
    </row>
    <row r="65" spans="1:6" ht="15" customHeight="1" x14ac:dyDescent="0.25">
      <c r="A65" s="184" t="s">
        <v>53</v>
      </c>
      <c r="B65" s="185"/>
      <c r="C65" s="185"/>
      <c r="D65" s="185"/>
      <c r="E65" s="185"/>
      <c r="F65" s="186"/>
    </row>
    <row r="66" spans="1:6" ht="25.5" x14ac:dyDescent="0.25">
      <c r="A66" s="10" t="s">
        <v>58</v>
      </c>
      <c r="B66" s="190" t="s">
        <v>54</v>
      </c>
      <c r="C66" s="191"/>
      <c r="D66" s="192"/>
      <c r="E66" s="190" t="s">
        <v>55</v>
      </c>
      <c r="F66" s="192"/>
    </row>
    <row r="67" spans="1:6" ht="64.5" customHeight="1" x14ac:dyDescent="0.25">
      <c r="A67" s="57" t="s">
        <v>109</v>
      </c>
      <c r="B67" s="224" t="s">
        <v>306</v>
      </c>
      <c r="C67" s="224"/>
      <c r="D67" s="224"/>
      <c r="E67" s="181">
        <v>99</v>
      </c>
      <c r="F67" s="183"/>
    </row>
    <row r="68" spans="1:6" ht="41.25" customHeight="1" x14ac:dyDescent="0.25">
      <c r="A68" s="57" t="s">
        <v>305</v>
      </c>
      <c r="B68" s="181" t="s">
        <v>35</v>
      </c>
      <c r="C68" s="182"/>
      <c r="D68" s="183"/>
      <c r="E68" s="181">
        <v>35</v>
      </c>
      <c r="F68" s="183"/>
    </row>
    <row r="69" spans="1:6" ht="57" customHeight="1" x14ac:dyDescent="0.25">
      <c r="A69" s="57" t="s">
        <v>115</v>
      </c>
      <c r="B69" s="181" t="s">
        <v>304</v>
      </c>
      <c r="C69" s="182"/>
      <c r="D69" s="183"/>
      <c r="E69" s="181">
        <v>175</v>
      </c>
      <c r="F69" s="183"/>
    </row>
    <row r="70" spans="1:6" x14ac:dyDescent="0.25">
      <c r="A70" s="57" t="s">
        <v>303</v>
      </c>
      <c r="B70" s="181" t="s">
        <v>302</v>
      </c>
      <c r="C70" s="182"/>
      <c r="D70" s="183"/>
      <c r="E70" s="181">
        <v>3</v>
      </c>
      <c r="F70" s="183"/>
    </row>
    <row r="71" spans="1:6" x14ac:dyDescent="0.25">
      <c r="A71" s="20"/>
      <c r="B71" s="20"/>
      <c r="C71" s="20"/>
      <c r="D71" s="20"/>
      <c r="E71" s="20"/>
      <c r="F71" s="20"/>
    </row>
    <row r="72" spans="1:6" x14ac:dyDescent="0.25">
      <c r="A72" s="266" t="s">
        <v>69</v>
      </c>
      <c r="B72" s="266"/>
      <c r="C72" s="266"/>
      <c r="D72" s="266"/>
      <c r="E72" s="266"/>
      <c r="F72" s="266"/>
    </row>
    <row r="73" spans="1:6" x14ac:dyDescent="0.25">
      <c r="A73" s="266" t="s">
        <v>60</v>
      </c>
      <c r="B73" s="266"/>
      <c r="C73" s="266"/>
      <c r="D73" s="266"/>
      <c r="E73" s="266"/>
      <c r="F73" s="266"/>
    </row>
  </sheetData>
  <mergeCells count="75">
    <mergeCell ref="B69:D69"/>
    <mergeCell ref="E69:F69"/>
    <mergeCell ref="A73:F73"/>
    <mergeCell ref="B70:D70"/>
    <mergeCell ref="E70:F70"/>
    <mergeCell ref="A72:F72"/>
    <mergeCell ref="B66:D66"/>
    <mergeCell ref="E66:F66"/>
    <mergeCell ref="B67:D67"/>
    <mergeCell ref="E67:F67"/>
    <mergeCell ref="B68:D68"/>
    <mergeCell ref="E68:F68"/>
    <mergeCell ref="A40:F40"/>
    <mergeCell ref="B41:F41"/>
    <mergeCell ref="C42:D42"/>
    <mergeCell ref="E42:F42"/>
    <mergeCell ref="B38:C38"/>
    <mergeCell ref="D38:F38"/>
    <mergeCell ref="B39:C39"/>
    <mergeCell ref="D39:F39"/>
    <mergeCell ref="A65:F65"/>
    <mergeCell ref="A45:F45"/>
    <mergeCell ref="C43:D43"/>
    <mergeCell ref="E43:F43"/>
    <mergeCell ref="A44:F44"/>
    <mergeCell ref="A51:F51"/>
    <mergeCell ref="A62:F62"/>
    <mergeCell ref="A64:F64"/>
    <mergeCell ref="B37:C37"/>
    <mergeCell ref="D37:F37"/>
    <mergeCell ref="B26:F26"/>
    <mergeCell ref="B27:F27"/>
    <mergeCell ref="B28:F28"/>
    <mergeCell ref="B36:F36"/>
    <mergeCell ref="B30:F30"/>
    <mergeCell ref="B33:F33"/>
    <mergeCell ref="B34:F34"/>
    <mergeCell ref="A35:F35"/>
    <mergeCell ref="B29:F29"/>
    <mergeCell ref="B31:F31"/>
    <mergeCell ref="B32:F32"/>
    <mergeCell ref="B16:C16"/>
    <mergeCell ref="D16:F16"/>
    <mergeCell ref="B17:C17"/>
    <mergeCell ref="D17:F17"/>
    <mergeCell ref="B18:C18"/>
    <mergeCell ref="D18:F18"/>
    <mergeCell ref="A22:F22"/>
    <mergeCell ref="B23:F23"/>
    <mergeCell ref="B24:F24"/>
    <mergeCell ref="B25:F25"/>
    <mergeCell ref="B19:C19"/>
    <mergeCell ref="D19:F19"/>
    <mergeCell ref="B20:C20"/>
    <mergeCell ref="D20:F20"/>
    <mergeCell ref="A21:F21"/>
    <mergeCell ref="C12:D12"/>
    <mergeCell ref="E12:F12"/>
    <mergeCell ref="A13:F13"/>
    <mergeCell ref="A14:F14"/>
    <mergeCell ref="B15:C15"/>
    <mergeCell ref="D15:F15"/>
    <mergeCell ref="B9:C9"/>
    <mergeCell ref="D9:F9"/>
    <mergeCell ref="C10:D10"/>
    <mergeCell ref="E10:F10"/>
    <mergeCell ref="C11:D11"/>
    <mergeCell ref="E11:F11"/>
    <mergeCell ref="A6:A8"/>
    <mergeCell ref="B6:F8"/>
    <mergeCell ref="B1:F1"/>
    <mergeCell ref="A2:F2"/>
    <mergeCell ref="A3:F3"/>
    <mergeCell ref="B4:F4"/>
    <mergeCell ref="B5:F5"/>
  </mergeCells>
  <hyperlinks>
    <hyperlink ref="B20" r:id="rId1" xr:uid="{ADFEB965-9366-4E48-AA51-82D0C955EA8F}"/>
    <hyperlink ref="D20" r:id="rId2" xr:uid="{C061128C-3942-40D1-B124-299E09280F45}"/>
  </hyperlinks>
  <printOptions horizontalCentered="1"/>
  <pageMargins left="0.70866141732283472" right="0.70866141732283472" top="0.78740157480314965" bottom="0.78740157480314965" header="0.31496062992125984" footer="0.31496062992125984"/>
  <pageSetup paperSize="9" scale="78" orientation="portrait" r:id="rId3"/>
  <rowBreaks count="1" manualBreakCount="1">
    <brk id="44" max="2"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CD73E-F33C-4BDA-B8B1-11F0E22F9A04}">
  <dimension ref="A1:J74"/>
  <sheetViews>
    <sheetView view="pageBreakPreview" topLeftCell="A34" zoomScaleNormal="100" zoomScaleSheetLayoutView="100" workbookViewId="0">
      <selection activeCell="E44" sqref="E44:F44"/>
    </sheetView>
  </sheetViews>
  <sheetFormatPr defaultRowHeight="15" x14ac:dyDescent="0.25"/>
  <cols>
    <col min="1" max="1" width="17.85546875" customWidth="1"/>
    <col min="2" max="2" width="29" customWidth="1"/>
    <col min="3" max="3" width="16.85546875" customWidth="1"/>
    <col min="4" max="4" width="17.7109375" customWidth="1"/>
    <col min="5" max="5" width="14" customWidth="1"/>
    <col min="6" max="6" width="14.7109375" customWidth="1"/>
  </cols>
  <sheetData>
    <row r="1" spans="1:6" ht="18.75" x14ac:dyDescent="0.25">
      <c r="A1" s="51" t="s">
        <v>68</v>
      </c>
      <c r="B1" s="421" t="s">
        <v>301</v>
      </c>
      <c r="C1" s="422"/>
      <c r="D1" s="422"/>
      <c r="E1" s="422"/>
      <c r="F1" s="422"/>
    </row>
    <row r="2" spans="1:6" ht="15" customHeight="1" x14ac:dyDescent="0.25">
      <c r="A2" s="208" t="s">
        <v>70</v>
      </c>
      <c r="B2" s="209"/>
      <c r="C2" s="209"/>
      <c r="D2" s="209"/>
      <c r="E2" s="209"/>
      <c r="F2" s="210"/>
    </row>
    <row r="3" spans="1:6" ht="15" customHeight="1" x14ac:dyDescent="0.25">
      <c r="A3" s="208" t="s">
        <v>73</v>
      </c>
      <c r="B3" s="209"/>
      <c r="C3" s="209"/>
      <c r="D3" s="209"/>
      <c r="E3" s="209"/>
      <c r="F3" s="210"/>
    </row>
    <row r="4" spans="1:6" x14ac:dyDescent="0.25">
      <c r="A4" s="7" t="s">
        <v>0</v>
      </c>
      <c r="B4" s="176" t="s">
        <v>77</v>
      </c>
      <c r="C4" s="177"/>
      <c r="D4" s="177"/>
      <c r="E4" s="177"/>
      <c r="F4" s="178"/>
    </row>
    <row r="5" spans="1:6" x14ac:dyDescent="0.25">
      <c r="A5" s="5" t="s">
        <v>59</v>
      </c>
      <c r="B5" s="176" t="s">
        <v>78</v>
      </c>
      <c r="C5" s="177"/>
      <c r="D5" s="177"/>
      <c r="E5" s="177"/>
      <c r="F5" s="178"/>
    </row>
    <row r="6" spans="1:6" x14ac:dyDescent="0.25">
      <c r="A6" s="197" t="s">
        <v>1</v>
      </c>
      <c r="B6" s="211" t="s">
        <v>79</v>
      </c>
      <c r="C6" s="212"/>
      <c r="D6" s="212"/>
      <c r="E6" s="212"/>
      <c r="F6" s="213"/>
    </row>
    <row r="7" spans="1:6" x14ac:dyDescent="0.25">
      <c r="A7" s="198"/>
      <c r="B7" s="214"/>
      <c r="C7" s="267"/>
      <c r="D7" s="267"/>
      <c r="E7" s="267"/>
      <c r="F7" s="216"/>
    </row>
    <row r="8" spans="1:6" x14ac:dyDescent="0.25">
      <c r="A8" s="199"/>
      <c r="B8" s="217"/>
      <c r="C8" s="218"/>
      <c r="D8" s="218"/>
      <c r="E8" s="218"/>
      <c r="F8" s="219"/>
    </row>
    <row r="9" spans="1:6" ht="25.5" x14ac:dyDescent="0.25">
      <c r="A9" s="5" t="s">
        <v>2</v>
      </c>
      <c r="B9" s="200" t="s">
        <v>82</v>
      </c>
      <c r="C9" s="202"/>
      <c r="D9" s="200" t="s">
        <v>76</v>
      </c>
      <c r="E9" s="201"/>
      <c r="F9" s="202"/>
    </row>
    <row r="10" spans="1:6" ht="25.5" customHeight="1" x14ac:dyDescent="0.25">
      <c r="A10" s="6" t="s">
        <v>3</v>
      </c>
      <c r="B10" s="30" t="s">
        <v>4</v>
      </c>
      <c r="C10" s="248" t="s">
        <v>5</v>
      </c>
      <c r="D10" s="249"/>
      <c r="E10" s="251" t="s">
        <v>6</v>
      </c>
      <c r="F10" s="252"/>
    </row>
    <row r="11" spans="1:6" x14ac:dyDescent="0.25">
      <c r="A11" s="5" t="s">
        <v>7</v>
      </c>
      <c r="B11" s="32">
        <v>500</v>
      </c>
      <c r="C11" s="52">
        <v>190</v>
      </c>
      <c r="D11" s="53"/>
      <c r="E11" s="52">
        <v>310</v>
      </c>
      <c r="F11" s="53"/>
    </row>
    <row r="12" spans="1:6" x14ac:dyDescent="0.25">
      <c r="A12" s="5" t="s">
        <v>8</v>
      </c>
      <c r="B12" s="32">
        <v>500</v>
      </c>
      <c r="C12" s="52">
        <v>190</v>
      </c>
      <c r="D12" s="53"/>
      <c r="E12" s="52">
        <v>310</v>
      </c>
      <c r="F12" s="53"/>
    </row>
    <row r="13" spans="1:6" x14ac:dyDescent="0.25">
      <c r="A13" s="187"/>
      <c r="B13" s="188"/>
      <c r="C13" s="188"/>
      <c r="D13" s="188"/>
      <c r="E13" s="188"/>
      <c r="F13" s="189"/>
    </row>
    <row r="14" spans="1:6" ht="15.75" x14ac:dyDescent="0.25">
      <c r="A14" s="203" t="s">
        <v>9</v>
      </c>
      <c r="B14" s="204"/>
      <c r="C14" s="204"/>
      <c r="D14" s="204"/>
      <c r="E14" s="204"/>
      <c r="F14" s="205"/>
    </row>
    <row r="15" spans="1:6" x14ac:dyDescent="0.25">
      <c r="A15" s="2"/>
      <c r="B15" s="190" t="s">
        <v>10</v>
      </c>
      <c r="C15" s="192"/>
      <c r="D15" s="190" t="s">
        <v>11</v>
      </c>
      <c r="E15" s="191"/>
      <c r="F15" s="192"/>
    </row>
    <row r="16" spans="1:6" ht="15.75" thickBot="1" x14ac:dyDescent="0.3">
      <c r="A16" s="5" t="s">
        <v>12</v>
      </c>
      <c r="B16" s="404" t="s">
        <v>300</v>
      </c>
      <c r="C16" s="405"/>
      <c r="D16" s="406" t="s">
        <v>299</v>
      </c>
      <c r="E16" s="407"/>
      <c r="F16" s="407"/>
    </row>
    <row r="17" spans="1:9" ht="15.75" thickBot="1" x14ac:dyDescent="0.3">
      <c r="A17" s="5" t="s">
        <v>68</v>
      </c>
      <c r="B17" s="408" t="s">
        <v>298</v>
      </c>
      <c r="C17" s="409"/>
      <c r="D17" s="408" t="s">
        <v>298</v>
      </c>
      <c r="E17" s="410"/>
      <c r="F17" s="410"/>
    </row>
    <row r="18" spans="1:9" ht="15" customHeight="1" x14ac:dyDescent="0.25">
      <c r="A18" s="5" t="s">
        <v>13</v>
      </c>
      <c r="B18" s="418" t="s">
        <v>297</v>
      </c>
      <c r="C18" s="419"/>
      <c r="D18" s="418" t="s">
        <v>297</v>
      </c>
      <c r="E18" s="420"/>
      <c r="F18" s="420"/>
    </row>
    <row r="19" spans="1:9" ht="15.75" thickBot="1" x14ac:dyDescent="0.3">
      <c r="A19" s="5" t="s">
        <v>14</v>
      </c>
      <c r="B19" s="412" t="s">
        <v>296</v>
      </c>
      <c r="C19" s="413"/>
      <c r="D19" s="412" t="s">
        <v>295</v>
      </c>
      <c r="E19" s="414"/>
      <c r="F19" s="414"/>
    </row>
    <row r="20" spans="1:9" ht="15" customHeight="1" x14ac:dyDescent="0.25">
      <c r="A20" s="5" t="s">
        <v>15</v>
      </c>
      <c r="B20" s="415" t="s">
        <v>294</v>
      </c>
      <c r="C20" s="416"/>
      <c r="D20" s="415" t="s">
        <v>293</v>
      </c>
      <c r="E20" s="417"/>
      <c r="F20" s="417"/>
    </row>
    <row r="21" spans="1:9" x14ac:dyDescent="0.25">
      <c r="A21" s="187"/>
      <c r="B21" s="188"/>
      <c r="C21" s="188"/>
      <c r="D21" s="188"/>
      <c r="E21" s="188"/>
      <c r="F21" s="189"/>
    </row>
    <row r="22" spans="1:9" ht="15" customHeight="1" x14ac:dyDescent="0.25">
      <c r="A22" s="203" t="s">
        <v>16</v>
      </c>
      <c r="B22" s="204"/>
      <c r="C22" s="204"/>
      <c r="D22" s="204"/>
      <c r="E22" s="204"/>
      <c r="F22" s="205"/>
    </row>
    <row r="23" spans="1:9" ht="29.25" customHeight="1" x14ac:dyDescent="0.25">
      <c r="A23" s="5" t="s">
        <v>64</v>
      </c>
      <c r="B23" s="200" t="s">
        <v>67</v>
      </c>
      <c r="C23" s="201"/>
      <c r="D23" s="201"/>
      <c r="E23" s="201"/>
      <c r="F23" s="202"/>
    </row>
    <row r="24" spans="1:9" ht="208.5" customHeight="1" x14ac:dyDescent="0.25">
      <c r="A24" s="9" t="s">
        <v>80</v>
      </c>
      <c r="B24" s="176" t="s">
        <v>292</v>
      </c>
      <c r="C24" s="177"/>
      <c r="D24" s="177"/>
      <c r="E24" s="177"/>
      <c r="F24" s="178"/>
    </row>
    <row r="25" spans="1:9" ht="229.5" x14ac:dyDescent="0.25">
      <c r="A25" s="9" t="s">
        <v>81</v>
      </c>
      <c r="B25" s="176" t="s">
        <v>520</v>
      </c>
      <c r="C25" s="177"/>
      <c r="D25" s="177"/>
      <c r="E25" s="177"/>
      <c r="F25" s="178"/>
    </row>
    <row r="26" spans="1:9" ht="25.5" x14ac:dyDescent="0.25">
      <c r="A26" s="30" t="s">
        <v>65</v>
      </c>
      <c r="B26" s="248" t="s">
        <v>66</v>
      </c>
      <c r="C26" s="250"/>
      <c r="D26" s="250"/>
      <c r="E26" s="250"/>
      <c r="F26" s="249"/>
      <c r="I26" s="54"/>
    </row>
    <row r="27" spans="1:9" ht="115.5" x14ac:dyDescent="0.25">
      <c r="A27" s="61" t="s">
        <v>270</v>
      </c>
      <c r="B27" s="411" t="s">
        <v>291</v>
      </c>
      <c r="C27" s="411"/>
      <c r="D27" s="411"/>
      <c r="E27" s="411"/>
      <c r="F27" s="411"/>
    </row>
    <row r="28" spans="1:9" ht="39" x14ac:dyDescent="0.25">
      <c r="A28" s="61" t="s">
        <v>268</v>
      </c>
      <c r="B28" s="397" t="s">
        <v>290</v>
      </c>
      <c r="C28" s="397"/>
      <c r="D28" s="397"/>
      <c r="E28" s="397"/>
      <c r="F28" s="397"/>
    </row>
    <row r="29" spans="1:9" ht="51.75" customHeight="1" x14ac:dyDescent="0.25">
      <c r="A29" s="61" t="s">
        <v>165</v>
      </c>
      <c r="B29" s="397" t="s">
        <v>289</v>
      </c>
      <c r="C29" s="397"/>
      <c r="D29" s="397"/>
      <c r="E29" s="397"/>
      <c r="F29" s="397"/>
    </row>
    <row r="30" spans="1:9" ht="64.5" customHeight="1" x14ac:dyDescent="0.25">
      <c r="A30" s="61" t="s">
        <v>265</v>
      </c>
      <c r="B30" s="397" t="s">
        <v>288</v>
      </c>
      <c r="C30" s="397"/>
      <c r="D30" s="397"/>
      <c r="E30" s="397"/>
      <c r="F30" s="397"/>
    </row>
    <row r="31" spans="1:9" ht="57" customHeight="1" x14ac:dyDescent="0.25">
      <c r="A31" s="34" t="s">
        <v>287</v>
      </c>
      <c r="B31" s="398" t="s">
        <v>286</v>
      </c>
      <c r="C31" s="398"/>
      <c r="D31" s="398"/>
      <c r="E31" s="398"/>
      <c r="F31" s="398"/>
    </row>
    <row r="32" spans="1:9" ht="115.5" x14ac:dyDescent="0.25">
      <c r="A32" s="60" t="s">
        <v>285</v>
      </c>
      <c r="B32" s="285" t="s">
        <v>284</v>
      </c>
      <c r="C32" s="285"/>
      <c r="D32" s="285"/>
      <c r="E32" s="285"/>
      <c r="F32" s="285"/>
    </row>
    <row r="33" spans="1:10" ht="90" x14ac:dyDescent="0.25">
      <c r="A33" s="60" t="s">
        <v>283</v>
      </c>
      <c r="B33" s="284" t="s">
        <v>282</v>
      </c>
      <c r="C33" s="284"/>
      <c r="D33" s="284"/>
      <c r="E33" s="284"/>
      <c r="F33" s="284"/>
    </row>
    <row r="34" spans="1:10" x14ac:dyDescent="0.25">
      <c r="A34" s="66"/>
      <c r="B34" s="399"/>
      <c r="C34" s="400"/>
      <c r="D34" s="400"/>
      <c r="E34" s="400"/>
      <c r="F34" s="400"/>
    </row>
    <row r="35" spans="1:10" ht="45" customHeight="1" x14ac:dyDescent="0.25">
      <c r="A35" s="65" t="s">
        <v>17</v>
      </c>
      <c r="B35" s="401" t="s">
        <v>281</v>
      </c>
      <c r="C35" s="402"/>
      <c r="D35" s="402"/>
      <c r="E35" s="402"/>
      <c r="F35" s="402"/>
      <c r="J35" s="8"/>
    </row>
    <row r="36" spans="1:10" ht="45" customHeight="1" x14ac:dyDescent="0.25">
      <c r="A36" s="65" t="s">
        <v>62</v>
      </c>
      <c r="B36" s="401" t="s">
        <v>18</v>
      </c>
      <c r="C36" s="403"/>
      <c r="D36" s="401" t="s">
        <v>280</v>
      </c>
      <c r="E36" s="402"/>
      <c r="F36" s="402"/>
      <c r="J36" s="8"/>
    </row>
    <row r="37" spans="1:10" x14ac:dyDescent="0.25">
      <c r="A37" s="10" t="s">
        <v>56</v>
      </c>
      <c r="B37" s="195"/>
      <c r="C37" s="196"/>
      <c r="D37" s="195"/>
      <c r="E37" s="207"/>
      <c r="F37" s="196"/>
    </row>
    <row r="38" spans="1:10" x14ac:dyDescent="0.25">
      <c r="A38" s="10" t="s">
        <v>36</v>
      </c>
      <c r="B38" s="195"/>
      <c r="C38" s="196"/>
      <c r="D38" s="195"/>
      <c r="E38" s="207"/>
      <c r="F38" s="196"/>
    </row>
    <row r="39" spans="1:10" x14ac:dyDescent="0.25">
      <c r="A39" s="10" t="s">
        <v>51</v>
      </c>
      <c r="B39" s="195"/>
      <c r="C39" s="196"/>
      <c r="D39" s="195"/>
      <c r="E39" s="207"/>
      <c r="F39" s="196"/>
    </row>
    <row r="40" spans="1:10" x14ac:dyDescent="0.25">
      <c r="A40" s="10" t="s">
        <v>57</v>
      </c>
      <c r="B40" s="195"/>
      <c r="C40" s="196"/>
      <c r="D40" s="195"/>
      <c r="E40" s="207"/>
      <c r="F40" s="196"/>
    </row>
    <row r="41" spans="1:10" x14ac:dyDescent="0.25">
      <c r="A41" s="187"/>
      <c r="B41" s="188"/>
      <c r="C41" s="188"/>
      <c r="D41" s="188"/>
      <c r="E41" s="188"/>
      <c r="F41" s="189"/>
    </row>
    <row r="42" spans="1:10" ht="46.5" customHeight="1" x14ac:dyDescent="0.25">
      <c r="A42" s="5" t="s">
        <v>19</v>
      </c>
      <c r="B42" s="190" t="s">
        <v>20</v>
      </c>
      <c r="C42" s="191"/>
      <c r="D42" s="191"/>
      <c r="E42" s="191"/>
      <c r="F42" s="192"/>
    </row>
    <row r="43" spans="1:10" ht="33.75" customHeight="1" x14ac:dyDescent="0.25">
      <c r="A43" s="2"/>
      <c r="B43" s="10" t="s">
        <v>21</v>
      </c>
      <c r="C43" s="190" t="s">
        <v>22</v>
      </c>
      <c r="D43" s="192"/>
      <c r="E43" s="190" t="s">
        <v>23</v>
      </c>
      <c r="F43" s="192"/>
    </row>
    <row r="44" spans="1:10" ht="81" x14ac:dyDescent="0.25">
      <c r="A44" s="39" t="s">
        <v>142</v>
      </c>
      <c r="B44" s="9">
        <v>2022</v>
      </c>
      <c r="C44" s="195">
        <v>363</v>
      </c>
      <c r="D44" s="196"/>
      <c r="E44" s="222" t="s">
        <v>625</v>
      </c>
      <c r="F44" s="223"/>
    </row>
    <row r="45" spans="1:10" x14ac:dyDescent="0.25">
      <c r="A45" s="187"/>
      <c r="B45" s="188"/>
      <c r="C45" s="188"/>
      <c r="D45" s="188"/>
      <c r="E45" s="188"/>
      <c r="F45" s="189"/>
    </row>
    <row r="46" spans="1:10" ht="15" customHeight="1" x14ac:dyDescent="0.25">
      <c r="A46" s="184" t="s">
        <v>72</v>
      </c>
      <c r="B46" s="185"/>
      <c r="C46" s="185"/>
      <c r="D46" s="185"/>
      <c r="E46" s="185"/>
      <c r="F46" s="186"/>
    </row>
    <row r="47" spans="1:10" ht="38.25" x14ac:dyDescent="0.25">
      <c r="A47" s="3"/>
      <c r="B47" s="3"/>
      <c r="C47" s="10" t="s">
        <v>24</v>
      </c>
      <c r="D47" s="10" t="s">
        <v>25</v>
      </c>
      <c r="E47" s="21" t="s">
        <v>61</v>
      </c>
      <c r="F47" s="18" t="s">
        <v>63</v>
      </c>
    </row>
    <row r="48" spans="1:10" ht="31.5" x14ac:dyDescent="0.25">
      <c r="A48" s="14" t="s">
        <v>56</v>
      </c>
      <c r="B48" s="6" t="s">
        <v>26</v>
      </c>
      <c r="C48" s="64">
        <v>310</v>
      </c>
      <c r="D48" s="64">
        <v>310</v>
      </c>
      <c r="E48" s="16">
        <f>D48-C48</f>
        <v>0</v>
      </c>
      <c r="F48" s="22">
        <f>E48/C$64</f>
        <v>0</v>
      </c>
    </row>
    <row r="49" spans="1:6" ht="25.5" x14ac:dyDescent="0.25">
      <c r="A49" s="11" t="s">
        <v>30</v>
      </c>
      <c r="B49" s="4" t="s">
        <v>27</v>
      </c>
      <c r="C49" s="63">
        <v>310</v>
      </c>
      <c r="D49" s="63">
        <v>310</v>
      </c>
      <c r="E49" s="16">
        <f>D49-C49</f>
        <v>0</v>
      </c>
      <c r="F49" s="22">
        <f>E49/C$64</f>
        <v>0</v>
      </c>
    </row>
    <row r="50" spans="1:6" ht="25.5" x14ac:dyDescent="0.25">
      <c r="A50" s="11" t="s">
        <v>31</v>
      </c>
      <c r="B50" s="4" t="s">
        <v>28</v>
      </c>
      <c r="C50" s="63">
        <v>0</v>
      </c>
      <c r="D50" s="63">
        <v>0</v>
      </c>
      <c r="E50" s="16">
        <f>D50-C50</f>
        <v>0</v>
      </c>
      <c r="F50" s="22">
        <f>E50/C$64</f>
        <v>0</v>
      </c>
    </row>
    <row r="51" spans="1:6" x14ac:dyDescent="0.25">
      <c r="A51" s="11" t="s">
        <v>32</v>
      </c>
      <c r="B51" s="4" t="s">
        <v>29</v>
      </c>
      <c r="C51" s="63">
        <v>0</v>
      </c>
      <c r="D51" s="63">
        <v>0</v>
      </c>
      <c r="E51" s="16">
        <f>D51-C51</f>
        <v>0</v>
      </c>
      <c r="F51" s="22">
        <f>E51/C$64</f>
        <v>0</v>
      </c>
    </row>
    <row r="52" spans="1:6" x14ac:dyDescent="0.25">
      <c r="A52" s="187"/>
      <c r="B52" s="188"/>
      <c r="C52" s="188"/>
      <c r="D52" s="188"/>
      <c r="E52" s="188"/>
      <c r="F52" s="189"/>
    </row>
    <row r="53" spans="1:6" ht="31.5" x14ac:dyDescent="0.25">
      <c r="A53" s="14" t="s">
        <v>36</v>
      </c>
      <c r="B53" s="6" t="s">
        <v>37</v>
      </c>
      <c r="C53" s="16">
        <v>190</v>
      </c>
      <c r="D53" s="16">
        <v>190</v>
      </c>
      <c r="E53" s="16">
        <f>D53-C53</f>
        <v>0</v>
      </c>
      <c r="F53" s="22">
        <f>E53/C$64</f>
        <v>0</v>
      </c>
    </row>
    <row r="54" spans="1:6" ht="15.75" x14ac:dyDescent="0.25">
      <c r="A54" s="12"/>
      <c r="B54" s="24" t="s">
        <v>38</v>
      </c>
      <c r="C54" s="25"/>
      <c r="D54" s="25"/>
      <c r="E54" s="25"/>
      <c r="F54" s="26"/>
    </row>
    <row r="55" spans="1:6" x14ac:dyDescent="0.25">
      <c r="A55" s="11" t="s">
        <v>39</v>
      </c>
      <c r="B55" s="4" t="s">
        <v>33</v>
      </c>
      <c r="C55" s="63">
        <v>110</v>
      </c>
      <c r="D55" s="63">
        <v>110</v>
      </c>
      <c r="E55" s="16">
        <f>SUM(D55-C55)</f>
        <v>0</v>
      </c>
      <c r="F55" s="22">
        <f>E55/C$64</f>
        <v>0</v>
      </c>
    </row>
    <row r="56" spans="1:6" ht="102" x14ac:dyDescent="0.25">
      <c r="A56" s="11" t="s">
        <v>40</v>
      </c>
      <c r="B56" s="4" t="s">
        <v>34</v>
      </c>
      <c r="C56" s="63">
        <v>0</v>
      </c>
      <c r="D56" s="63">
        <v>0</v>
      </c>
      <c r="E56" s="16">
        <f>SUM(D56-C56)</f>
        <v>0</v>
      </c>
      <c r="F56" s="22">
        <f>E56/C$64</f>
        <v>0</v>
      </c>
    </row>
    <row r="57" spans="1:6" ht="63.75" x14ac:dyDescent="0.25">
      <c r="A57" s="11" t="s">
        <v>41</v>
      </c>
      <c r="B57" s="4" t="s">
        <v>35</v>
      </c>
      <c r="C57" s="63">
        <v>40</v>
      </c>
      <c r="D57" s="63">
        <v>40</v>
      </c>
      <c r="E57" s="16">
        <f>SUM(D57-C57)</f>
        <v>0</v>
      </c>
      <c r="F57" s="22">
        <f>E57/C$64</f>
        <v>0</v>
      </c>
    </row>
    <row r="58" spans="1:6" ht="15.75" x14ac:dyDescent="0.25">
      <c r="A58" s="2"/>
      <c r="B58" s="24" t="s">
        <v>42</v>
      </c>
      <c r="C58" s="25"/>
      <c r="D58" s="25"/>
      <c r="E58" s="25"/>
      <c r="F58" s="26"/>
    </row>
    <row r="59" spans="1:6" ht="25.5" x14ac:dyDescent="0.25">
      <c r="A59" s="11" t="s">
        <v>47</v>
      </c>
      <c r="B59" s="4" t="s">
        <v>43</v>
      </c>
      <c r="C59" s="63">
        <v>0</v>
      </c>
      <c r="D59" s="63">
        <v>0</v>
      </c>
      <c r="E59" s="16">
        <f>SUM(D59-C59)</f>
        <v>0</v>
      </c>
      <c r="F59" s="22">
        <f>E59/C$64</f>
        <v>0</v>
      </c>
    </row>
    <row r="60" spans="1:6" x14ac:dyDescent="0.25">
      <c r="A60" s="11" t="s">
        <v>48</v>
      </c>
      <c r="B60" s="4" t="s">
        <v>44</v>
      </c>
      <c r="C60" s="63">
        <v>40</v>
      </c>
      <c r="D60" s="63">
        <v>40</v>
      </c>
      <c r="E60" s="16">
        <f>SUM(D60-C60)</f>
        <v>0</v>
      </c>
      <c r="F60" s="22">
        <f>E60/C$64</f>
        <v>0</v>
      </c>
    </row>
    <row r="61" spans="1:6" x14ac:dyDescent="0.25">
      <c r="A61" s="11" t="s">
        <v>49</v>
      </c>
      <c r="B61" s="4" t="s">
        <v>45</v>
      </c>
      <c r="C61" s="63">
        <v>0</v>
      </c>
      <c r="D61" s="63">
        <v>0</v>
      </c>
      <c r="E61" s="16">
        <f>SUM(D61-C61)</f>
        <v>0</v>
      </c>
      <c r="F61" s="22">
        <f>E61/C$64</f>
        <v>0</v>
      </c>
    </row>
    <row r="62" spans="1:6" x14ac:dyDescent="0.25">
      <c r="A62" s="11" t="s">
        <v>50</v>
      </c>
      <c r="B62" s="4" t="s">
        <v>46</v>
      </c>
      <c r="C62" s="63">
        <v>0</v>
      </c>
      <c r="D62" s="63">
        <v>0</v>
      </c>
      <c r="E62" s="16">
        <f>SUM(D62-C62)</f>
        <v>0</v>
      </c>
      <c r="F62" s="22">
        <f>E62/C$64</f>
        <v>0</v>
      </c>
    </row>
    <row r="63" spans="1:6" x14ac:dyDescent="0.25">
      <c r="A63" s="187"/>
      <c r="B63" s="188"/>
      <c r="C63" s="188"/>
      <c r="D63" s="188"/>
      <c r="E63" s="188"/>
      <c r="F63" s="189"/>
    </row>
    <row r="64" spans="1:6" ht="31.5" x14ac:dyDescent="0.25">
      <c r="A64" s="14" t="s">
        <v>51</v>
      </c>
      <c r="B64" s="6" t="s">
        <v>52</v>
      </c>
      <c r="C64" s="15">
        <v>500</v>
      </c>
      <c r="D64" s="16">
        <f>SUM(D53,D48,)</f>
        <v>500</v>
      </c>
      <c r="E64" s="16">
        <f>D64-C64</f>
        <v>0</v>
      </c>
      <c r="F64" s="22">
        <f>E64/C$64</f>
        <v>0</v>
      </c>
    </row>
    <row r="65" spans="1:6" x14ac:dyDescent="0.25">
      <c r="A65" s="187"/>
      <c r="B65" s="188"/>
      <c r="C65" s="188"/>
      <c r="D65" s="188"/>
      <c r="E65" s="188"/>
      <c r="F65" s="189"/>
    </row>
    <row r="66" spans="1:6" ht="15" customHeight="1" x14ac:dyDescent="0.25">
      <c r="A66" s="184" t="s">
        <v>53</v>
      </c>
      <c r="B66" s="185"/>
      <c r="C66" s="185"/>
      <c r="D66" s="185"/>
      <c r="E66" s="185"/>
      <c r="F66" s="186"/>
    </row>
    <row r="67" spans="1:6" ht="25.5" x14ac:dyDescent="0.25">
      <c r="A67" s="10" t="s">
        <v>58</v>
      </c>
      <c r="B67" s="190" t="s">
        <v>54</v>
      </c>
      <c r="C67" s="191"/>
      <c r="D67" s="192"/>
      <c r="E67" s="190" t="s">
        <v>55</v>
      </c>
      <c r="F67" s="192"/>
    </row>
    <row r="68" spans="1:6" ht="38.25" customHeight="1" x14ac:dyDescent="0.25">
      <c r="A68" s="62">
        <v>44593</v>
      </c>
      <c r="B68" s="394" t="s">
        <v>279</v>
      </c>
      <c r="C68" s="395"/>
      <c r="D68" s="396"/>
      <c r="E68" s="394">
        <v>310</v>
      </c>
      <c r="F68" s="395"/>
    </row>
    <row r="69" spans="1:6" ht="38.25" customHeight="1" x14ac:dyDescent="0.25">
      <c r="A69" s="62">
        <v>44563</v>
      </c>
      <c r="B69" s="394" t="s">
        <v>278</v>
      </c>
      <c r="C69" s="395"/>
      <c r="D69" s="396"/>
      <c r="E69" s="394">
        <v>110</v>
      </c>
      <c r="F69" s="395"/>
    </row>
    <row r="70" spans="1:6" ht="38.25" customHeight="1" x14ac:dyDescent="0.25">
      <c r="A70" s="62">
        <v>44622</v>
      </c>
      <c r="B70" s="394" t="s">
        <v>253</v>
      </c>
      <c r="C70" s="395"/>
      <c r="D70" s="396"/>
      <c r="E70" s="394">
        <v>40</v>
      </c>
      <c r="F70" s="395"/>
    </row>
    <row r="71" spans="1:6" x14ac:dyDescent="0.25">
      <c r="A71" s="62">
        <v>44683</v>
      </c>
      <c r="B71" s="394" t="s">
        <v>277</v>
      </c>
      <c r="C71" s="395"/>
      <c r="D71" s="396"/>
      <c r="E71" s="394">
        <v>40</v>
      </c>
      <c r="F71" s="395"/>
    </row>
    <row r="72" spans="1:6" x14ac:dyDescent="0.25">
      <c r="A72" s="20"/>
      <c r="B72" s="20"/>
      <c r="C72" s="20"/>
      <c r="D72" s="20"/>
      <c r="E72" s="20"/>
      <c r="F72" s="20"/>
    </row>
    <row r="73" spans="1:6" x14ac:dyDescent="0.25">
      <c r="A73" s="266" t="s">
        <v>69</v>
      </c>
      <c r="B73" s="266"/>
      <c r="C73" s="266"/>
      <c r="D73" s="266"/>
      <c r="E73" s="266"/>
      <c r="F73" s="266"/>
    </row>
    <row r="74" spans="1:6" x14ac:dyDescent="0.25">
      <c r="A74" s="266" t="s">
        <v>60</v>
      </c>
      <c r="B74" s="266"/>
      <c r="C74" s="266"/>
      <c r="D74" s="266"/>
      <c r="E74" s="266"/>
      <c r="F74" s="266"/>
    </row>
  </sheetData>
  <mergeCells count="74">
    <mergeCell ref="B1:F1"/>
    <mergeCell ref="A2:F2"/>
    <mergeCell ref="A3:F3"/>
    <mergeCell ref="B4:F4"/>
    <mergeCell ref="B5:F5"/>
    <mergeCell ref="C10:D10"/>
    <mergeCell ref="E10:F10"/>
    <mergeCell ref="A6:A8"/>
    <mergeCell ref="B6:F8"/>
    <mergeCell ref="B27:F27"/>
    <mergeCell ref="B19:C19"/>
    <mergeCell ref="D19:F19"/>
    <mergeCell ref="B20:C20"/>
    <mergeCell ref="D20:F20"/>
    <mergeCell ref="B9:C9"/>
    <mergeCell ref="D9:F9"/>
    <mergeCell ref="B18:C18"/>
    <mergeCell ref="D18:F18"/>
    <mergeCell ref="B29:F29"/>
    <mergeCell ref="A13:F13"/>
    <mergeCell ref="A14:F14"/>
    <mergeCell ref="B15:C15"/>
    <mergeCell ref="D15:F15"/>
    <mergeCell ref="A22:F22"/>
    <mergeCell ref="B23:F23"/>
    <mergeCell ref="B24:F24"/>
    <mergeCell ref="B25:F25"/>
    <mergeCell ref="B26:F26"/>
    <mergeCell ref="B28:F28"/>
    <mergeCell ref="A21:F21"/>
    <mergeCell ref="B16:C16"/>
    <mergeCell ref="D16:F16"/>
    <mergeCell ref="B17:C17"/>
    <mergeCell ref="D17:F17"/>
    <mergeCell ref="B30:F30"/>
    <mergeCell ref="B31:F31"/>
    <mergeCell ref="B32:F32"/>
    <mergeCell ref="B33:F33"/>
    <mergeCell ref="B39:C39"/>
    <mergeCell ref="D39:F39"/>
    <mergeCell ref="B37:C37"/>
    <mergeCell ref="D37:F37"/>
    <mergeCell ref="B38:C38"/>
    <mergeCell ref="D38:F38"/>
    <mergeCell ref="B34:F34"/>
    <mergeCell ref="B35:F35"/>
    <mergeCell ref="B36:C36"/>
    <mergeCell ref="D36:F36"/>
    <mergeCell ref="A65:F65"/>
    <mergeCell ref="B40:C40"/>
    <mergeCell ref="D40:F40"/>
    <mergeCell ref="A41:F41"/>
    <mergeCell ref="B42:F42"/>
    <mergeCell ref="C43:D43"/>
    <mergeCell ref="E43:F43"/>
    <mergeCell ref="A45:F45"/>
    <mergeCell ref="A52:F52"/>
    <mergeCell ref="A63:F63"/>
    <mergeCell ref="A46:F46"/>
    <mergeCell ref="C44:D44"/>
    <mergeCell ref="E44:F44"/>
    <mergeCell ref="B69:D69"/>
    <mergeCell ref="A74:F74"/>
    <mergeCell ref="B71:D71"/>
    <mergeCell ref="E71:F71"/>
    <mergeCell ref="A73:F73"/>
    <mergeCell ref="E69:F69"/>
    <mergeCell ref="B70:D70"/>
    <mergeCell ref="E70:F70"/>
    <mergeCell ref="A66:F66"/>
    <mergeCell ref="B67:D67"/>
    <mergeCell ref="E67:F67"/>
    <mergeCell ref="B68:D68"/>
    <mergeCell ref="E68:F68"/>
  </mergeCells>
  <hyperlinks>
    <hyperlink ref="B20" r:id="rId1" display="mailto:milan.nidl@vse.cz" xr:uid="{2BA53D8E-58D7-462C-A449-69E3924C3D06}"/>
    <hyperlink ref="D20" r:id="rId2" display="mailto:jiri.mach@vse.cz" xr:uid="{979D1A2F-5A0C-424E-BA77-870B423889F6}"/>
  </hyperlinks>
  <printOptions horizontalCentered="1"/>
  <pageMargins left="0.70866141732283472" right="0.70866141732283472" top="0.78740157480314965" bottom="0.78740157480314965" header="0.31496062992125984" footer="0.31496062992125984"/>
  <pageSetup paperSize="9" scale="78" orientation="portrait" r:id="rId3"/>
  <rowBreaks count="1" manualBreakCount="1">
    <brk id="45" max="2"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7FA941-BDE9-4674-8B49-8A873BC002B9}">
  <dimension ref="A1:J75"/>
  <sheetViews>
    <sheetView topLeftCell="A40" zoomScale="110" zoomScaleNormal="110" zoomScaleSheetLayoutView="120" workbookViewId="0">
      <selection activeCell="N8" sqref="N8"/>
    </sheetView>
  </sheetViews>
  <sheetFormatPr defaultRowHeight="15" x14ac:dyDescent="0.25"/>
  <cols>
    <col min="1" max="1" width="17.85546875" customWidth="1"/>
    <col min="2" max="2" width="29" customWidth="1"/>
    <col min="3" max="3" width="16.85546875" customWidth="1"/>
    <col min="4" max="4" width="17.7109375" customWidth="1"/>
    <col min="5" max="5" width="14" customWidth="1"/>
    <col min="6" max="6" width="14.7109375" customWidth="1"/>
  </cols>
  <sheetData>
    <row r="1" spans="1:6" ht="18.75" x14ac:dyDescent="0.25">
      <c r="A1" s="163" t="s">
        <v>68</v>
      </c>
      <c r="B1" s="239" t="s">
        <v>718</v>
      </c>
      <c r="C1" s="240"/>
      <c r="D1" s="240"/>
      <c r="E1" s="240"/>
      <c r="F1" s="241"/>
    </row>
    <row r="2" spans="1:6" ht="15" customHeight="1" x14ac:dyDescent="0.25">
      <c r="A2" s="208" t="s">
        <v>70</v>
      </c>
      <c r="B2" s="209"/>
      <c r="C2" s="209"/>
      <c r="D2" s="209"/>
      <c r="E2" s="209"/>
      <c r="F2" s="210"/>
    </row>
    <row r="3" spans="1:6" ht="15" customHeight="1" x14ac:dyDescent="0.25">
      <c r="A3" s="208" t="s">
        <v>73</v>
      </c>
      <c r="B3" s="209"/>
      <c r="C3" s="209"/>
      <c r="D3" s="209"/>
      <c r="E3" s="209"/>
      <c r="F3" s="210"/>
    </row>
    <row r="4" spans="1:6" x14ac:dyDescent="0.25">
      <c r="A4" s="7" t="s">
        <v>0</v>
      </c>
      <c r="B4" s="176" t="s">
        <v>77</v>
      </c>
      <c r="C4" s="177"/>
      <c r="D4" s="177"/>
      <c r="E4" s="177"/>
      <c r="F4" s="178"/>
    </row>
    <row r="5" spans="1:6" x14ac:dyDescent="0.25">
      <c r="A5" s="5" t="s">
        <v>59</v>
      </c>
      <c r="B5" s="176" t="s">
        <v>78</v>
      </c>
      <c r="C5" s="177"/>
      <c r="D5" s="177"/>
      <c r="E5" s="177"/>
      <c r="F5" s="178"/>
    </row>
    <row r="6" spans="1:6" x14ac:dyDescent="0.25">
      <c r="A6" s="197" t="s">
        <v>1</v>
      </c>
      <c r="B6" s="211" t="s">
        <v>79</v>
      </c>
      <c r="C6" s="212"/>
      <c r="D6" s="212"/>
      <c r="E6" s="212"/>
      <c r="F6" s="213"/>
    </row>
    <row r="7" spans="1:6" x14ac:dyDescent="0.25">
      <c r="A7" s="198"/>
      <c r="B7" s="214"/>
      <c r="C7" s="267"/>
      <c r="D7" s="267"/>
      <c r="E7" s="267"/>
      <c r="F7" s="216"/>
    </row>
    <row r="8" spans="1:6" x14ac:dyDescent="0.25">
      <c r="A8" s="199"/>
      <c r="B8" s="217"/>
      <c r="C8" s="218"/>
      <c r="D8" s="218"/>
      <c r="E8" s="218"/>
      <c r="F8" s="219"/>
    </row>
    <row r="9" spans="1:6" ht="25.5" x14ac:dyDescent="0.25">
      <c r="A9" s="5" t="s">
        <v>2</v>
      </c>
      <c r="B9" s="200" t="s">
        <v>82</v>
      </c>
      <c r="C9" s="202"/>
      <c r="D9" s="200" t="s">
        <v>76</v>
      </c>
      <c r="E9" s="201"/>
      <c r="F9" s="202"/>
    </row>
    <row r="10" spans="1:6" ht="25.5" customHeight="1" x14ac:dyDescent="0.25">
      <c r="A10" s="42" t="s">
        <v>3</v>
      </c>
      <c r="B10" s="30" t="s">
        <v>4</v>
      </c>
      <c r="C10" s="248" t="s">
        <v>5</v>
      </c>
      <c r="D10" s="249"/>
      <c r="E10" s="251" t="s">
        <v>6</v>
      </c>
      <c r="F10" s="252"/>
    </row>
    <row r="11" spans="1:6" x14ac:dyDescent="0.25">
      <c r="A11" s="30" t="s">
        <v>7</v>
      </c>
      <c r="B11" s="32">
        <v>495</v>
      </c>
      <c r="C11" s="253">
        <v>495</v>
      </c>
      <c r="D11" s="254"/>
      <c r="E11" s="253">
        <v>0</v>
      </c>
      <c r="F11" s="254"/>
    </row>
    <row r="12" spans="1:6" x14ac:dyDescent="0.25">
      <c r="A12" s="30" t="s">
        <v>8</v>
      </c>
      <c r="B12" s="32">
        <v>0</v>
      </c>
      <c r="C12" s="253">
        <v>0</v>
      </c>
      <c r="D12" s="254"/>
      <c r="E12" s="253">
        <v>0</v>
      </c>
      <c r="F12" s="254"/>
    </row>
    <row r="13" spans="1:6" x14ac:dyDescent="0.25">
      <c r="A13" s="255"/>
      <c r="B13" s="256"/>
      <c r="C13" s="256"/>
      <c r="D13" s="256"/>
      <c r="E13" s="256"/>
      <c r="F13" s="257"/>
    </row>
    <row r="14" spans="1:6" ht="15.75" x14ac:dyDescent="0.25">
      <c r="A14" s="258" t="s">
        <v>9</v>
      </c>
      <c r="B14" s="259"/>
      <c r="C14" s="259"/>
      <c r="D14" s="259"/>
      <c r="E14" s="259"/>
      <c r="F14" s="260"/>
    </row>
    <row r="15" spans="1:6" x14ac:dyDescent="0.25">
      <c r="A15" s="40"/>
      <c r="B15" s="251" t="s">
        <v>10</v>
      </c>
      <c r="C15" s="252"/>
      <c r="D15" s="251" t="s">
        <v>11</v>
      </c>
      <c r="E15" s="261"/>
      <c r="F15" s="252"/>
    </row>
    <row r="16" spans="1:6" x14ac:dyDescent="0.25">
      <c r="A16" s="30" t="s">
        <v>12</v>
      </c>
      <c r="B16" s="262" t="s">
        <v>717</v>
      </c>
      <c r="C16" s="263"/>
      <c r="D16" s="262" t="s">
        <v>716</v>
      </c>
      <c r="E16" s="264"/>
      <c r="F16" s="263"/>
    </row>
    <row r="17" spans="1:9" x14ac:dyDescent="0.25">
      <c r="A17" s="30" t="s">
        <v>68</v>
      </c>
      <c r="B17" s="262" t="s">
        <v>715</v>
      </c>
      <c r="C17" s="263"/>
      <c r="D17" s="262" t="s">
        <v>715</v>
      </c>
      <c r="E17" s="264"/>
      <c r="F17" s="263"/>
    </row>
    <row r="18" spans="1:9" x14ac:dyDescent="0.25">
      <c r="A18" s="30" t="s">
        <v>13</v>
      </c>
      <c r="B18" s="262" t="s">
        <v>714</v>
      </c>
      <c r="C18" s="263"/>
      <c r="D18" s="262" t="s">
        <v>714</v>
      </c>
      <c r="E18" s="264"/>
      <c r="F18" s="263"/>
    </row>
    <row r="19" spans="1:9" x14ac:dyDescent="0.25">
      <c r="A19" s="30" t="s">
        <v>14</v>
      </c>
      <c r="B19" s="269">
        <v>220444446</v>
      </c>
      <c r="C19" s="263"/>
      <c r="D19" s="269">
        <v>737932980</v>
      </c>
      <c r="E19" s="264"/>
      <c r="F19" s="263"/>
    </row>
    <row r="20" spans="1:9" x14ac:dyDescent="0.25">
      <c r="A20" s="30" t="s">
        <v>15</v>
      </c>
      <c r="B20" s="262" t="s">
        <v>713</v>
      </c>
      <c r="C20" s="263"/>
      <c r="D20" s="262" t="s">
        <v>712</v>
      </c>
      <c r="E20" s="264"/>
      <c r="F20" s="263"/>
    </row>
    <row r="21" spans="1:9" x14ac:dyDescent="0.25">
      <c r="A21" s="187"/>
      <c r="B21" s="188"/>
      <c r="C21" s="188"/>
      <c r="D21" s="188"/>
      <c r="E21" s="188"/>
      <c r="F21" s="189"/>
    </row>
    <row r="22" spans="1:9" ht="15" customHeight="1" x14ac:dyDescent="0.25">
      <c r="A22" s="203" t="s">
        <v>16</v>
      </c>
      <c r="B22" s="204"/>
      <c r="C22" s="204"/>
      <c r="D22" s="204"/>
      <c r="E22" s="204"/>
      <c r="F22" s="205"/>
    </row>
    <row r="23" spans="1:9" ht="29.25" customHeight="1" x14ac:dyDescent="0.25">
      <c r="A23" s="5" t="s">
        <v>64</v>
      </c>
      <c r="B23" s="200" t="s">
        <v>67</v>
      </c>
      <c r="C23" s="201"/>
      <c r="D23" s="201"/>
      <c r="E23" s="201"/>
      <c r="F23" s="202"/>
    </row>
    <row r="24" spans="1:9" ht="125.25" customHeight="1" x14ac:dyDescent="0.25">
      <c r="A24" s="166" t="s">
        <v>80</v>
      </c>
      <c r="B24" s="176" t="s">
        <v>711</v>
      </c>
      <c r="C24" s="177"/>
      <c r="D24" s="177"/>
      <c r="E24" s="177"/>
      <c r="F24" s="178"/>
    </row>
    <row r="25" spans="1:9" ht="236.25" customHeight="1" x14ac:dyDescent="0.25">
      <c r="A25" s="166" t="s">
        <v>81</v>
      </c>
      <c r="B25" s="176" t="s">
        <v>710</v>
      </c>
      <c r="C25" s="177"/>
      <c r="D25" s="177"/>
      <c r="E25" s="177"/>
      <c r="F25" s="178"/>
    </row>
    <row r="26" spans="1:9" ht="25.5" x14ac:dyDescent="0.25">
      <c r="A26" s="30" t="s">
        <v>65</v>
      </c>
      <c r="B26" s="248" t="s">
        <v>66</v>
      </c>
      <c r="C26" s="250"/>
      <c r="D26" s="250"/>
      <c r="E26" s="250"/>
      <c r="F26" s="249"/>
      <c r="I26" s="164"/>
    </row>
    <row r="27" spans="1:9" ht="108" x14ac:dyDescent="0.25">
      <c r="A27" s="166" t="s">
        <v>709</v>
      </c>
      <c r="B27" s="176" t="s">
        <v>708</v>
      </c>
      <c r="C27" s="177"/>
      <c r="D27" s="177"/>
      <c r="E27" s="177"/>
      <c r="F27" s="178"/>
    </row>
    <row r="28" spans="1:9" ht="36" x14ac:dyDescent="0.25">
      <c r="A28" s="166" t="s">
        <v>268</v>
      </c>
      <c r="B28" s="176" t="s">
        <v>706</v>
      </c>
      <c r="C28" s="177"/>
      <c r="D28" s="177"/>
      <c r="E28" s="177"/>
      <c r="F28" s="178"/>
    </row>
    <row r="29" spans="1:9" ht="48" x14ac:dyDescent="0.25">
      <c r="A29" s="166" t="s">
        <v>707</v>
      </c>
      <c r="B29" s="176" t="s">
        <v>706</v>
      </c>
      <c r="C29" s="177"/>
      <c r="D29" s="177"/>
      <c r="E29" s="177"/>
      <c r="F29" s="178"/>
    </row>
    <row r="30" spans="1:9" ht="48" x14ac:dyDescent="0.25">
      <c r="A30" s="166" t="s">
        <v>163</v>
      </c>
      <c r="B30" s="176" t="s">
        <v>706</v>
      </c>
      <c r="C30" s="177"/>
      <c r="D30" s="177"/>
      <c r="E30" s="177"/>
      <c r="F30" s="178"/>
    </row>
    <row r="31" spans="1:9" ht="36" x14ac:dyDescent="0.25">
      <c r="A31" s="166" t="s">
        <v>705</v>
      </c>
      <c r="B31" s="176" t="s">
        <v>704</v>
      </c>
      <c r="C31" s="177"/>
      <c r="D31" s="177"/>
      <c r="E31" s="177"/>
      <c r="F31" s="178"/>
    </row>
    <row r="32" spans="1:9" ht="96" x14ac:dyDescent="0.25">
      <c r="A32" s="166" t="s">
        <v>703</v>
      </c>
      <c r="B32" s="176" t="s">
        <v>702</v>
      </c>
      <c r="C32" s="177"/>
      <c r="D32" s="177"/>
      <c r="E32" s="177"/>
      <c r="F32" s="178"/>
    </row>
    <row r="33" spans="1:10" ht="84" x14ac:dyDescent="0.25">
      <c r="A33" s="166" t="s">
        <v>701</v>
      </c>
      <c r="B33" s="176" t="s">
        <v>700</v>
      </c>
      <c r="C33" s="177"/>
      <c r="D33" s="177"/>
      <c r="E33" s="177"/>
      <c r="F33" s="178"/>
    </row>
    <row r="34" spans="1:10" ht="60" x14ac:dyDescent="0.25">
      <c r="A34" s="166" t="s">
        <v>699</v>
      </c>
      <c r="B34" s="176" t="s">
        <v>698</v>
      </c>
      <c r="C34" s="177"/>
      <c r="D34" s="177"/>
      <c r="E34" s="177"/>
      <c r="F34" s="178"/>
    </row>
    <row r="35" spans="1:10" x14ac:dyDescent="0.25">
      <c r="A35" s="187"/>
      <c r="B35" s="188"/>
      <c r="C35" s="188"/>
      <c r="D35" s="188"/>
      <c r="E35" s="188"/>
      <c r="F35" s="189"/>
    </row>
    <row r="36" spans="1:10" x14ac:dyDescent="0.25">
      <c r="A36" s="30" t="s">
        <v>17</v>
      </c>
      <c r="B36" s="251" t="s">
        <v>74</v>
      </c>
      <c r="C36" s="261"/>
      <c r="D36" s="261"/>
      <c r="E36" s="261"/>
      <c r="F36" s="252"/>
    </row>
    <row r="37" spans="1:10" ht="27.75" customHeight="1" x14ac:dyDescent="0.25">
      <c r="A37" s="5" t="s">
        <v>62</v>
      </c>
      <c r="B37" s="190" t="s">
        <v>18</v>
      </c>
      <c r="C37" s="192"/>
      <c r="D37" s="190" t="s">
        <v>75</v>
      </c>
      <c r="E37" s="191"/>
      <c r="F37" s="192"/>
    </row>
    <row r="38" spans="1:10" ht="409.5" customHeight="1" x14ac:dyDescent="0.25">
      <c r="A38" s="10" t="s">
        <v>56</v>
      </c>
      <c r="B38" s="195" t="s">
        <v>697</v>
      </c>
      <c r="C38" s="196"/>
      <c r="D38" s="423" t="s">
        <v>696</v>
      </c>
      <c r="E38" s="424"/>
      <c r="F38" s="425"/>
      <c r="J38" s="8"/>
    </row>
    <row r="39" spans="1:10" ht="38.25" x14ac:dyDescent="0.25">
      <c r="A39" s="5" t="s">
        <v>19</v>
      </c>
      <c r="B39" s="190" t="s">
        <v>20</v>
      </c>
      <c r="C39" s="191"/>
      <c r="D39" s="191"/>
      <c r="E39" s="191"/>
      <c r="F39" s="192"/>
    </row>
    <row r="40" spans="1:10" ht="46.5" customHeight="1" x14ac:dyDescent="0.25">
      <c r="A40" s="2"/>
      <c r="B40" s="10" t="s">
        <v>21</v>
      </c>
      <c r="C40" s="190" t="s">
        <v>22</v>
      </c>
      <c r="D40" s="192"/>
      <c r="E40" s="190" t="s">
        <v>23</v>
      </c>
      <c r="F40" s="192"/>
    </row>
    <row r="41" spans="1:10" ht="33.75" customHeight="1" x14ac:dyDescent="0.25">
      <c r="A41" s="165"/>
      <c r="B41" s="9"/>
      <c r="C41" s="195"/>
      <c r="D41" s="196"/>
      <c r="E41" s="195"/>
      <c r="F41" s="196"/>
    </row>
    <row r="42" spans="1:10" x14ac:dyDescent="0.25">
      <c r="A42" s="165"/>
      <c r="B42" s="9"/>
      <c r="C42" s="195"/>
      <c r="D42" s="196"/>
      <c r="E42" s="195"/>
      <c r="F42" s="196"/>
    </row>
    <row r="43" spans="1:10" x14ac:dyDescent="0.25">
      <c r="A43" s="165"/>
      <c r="B43" s="9"/>
      <c r="C43" s="195"/>
      <c r="D43" s="196"/>
      <c r="E43" s="195"/>
      <c r="F43" s="196"/>
    </row>
    <row r="44" spans="1:10" x14ac:dyDescent="0.25">
      <c r="A44" s="165"/>
      <c r="B44" s="9"/>
      <c r="C44" s="195"/>
      <c r="D44" s="196"/>
      <c r="E44" s="195"/>
      <c r="F44" s="196"/>
    </row>
    <row r="45" spans="1:10" x14ac:dyDescent="0.25">
      <c r="A45" s="165"/>
      <c r="B45" s="9"/>
      <c r="C45" s="195"/>
      <c r="D45" s="196"/>
      <c r="E45" s="195"/>
      <c r="F45" s="196"/>
    </row>
    <row r="46" spans="1:10" x14ac:dyDescent="0.25">
      <c r="A46" s="187"/>
      <c r="B46" s="188"/>
      <c r="C46" s="188"/>
      <c r="D46" s="188"/>
      <c r="E46" s="188"/>
      <c r="F46" s="189"/>
    </row>
    <row r="47" spans="1:10" ht="15.75" x14ac:dyDescent="0.25">
      <c r="A47" s="184" t="s">
        <v>72</v>
      </c>
      <c r="B47" s="185"/>
      <c r="C47" s="185"/>
      <c r="D47" s="185"/>
      <c r="E47" s="185"/>
      <c r="F47" s="186"/>
    </row>
    <row r="48" spans="1:10" ht="42.75" customHeight="1" x14ac:dyDescent="0.25">
      <c r="A48" s="3"/>
      <c r="B48" s="3"/>
      <c r="C48" s="10" t="s">
        <v>24</v>
      </c>
      <c r="D48" s="10" t="s">
        <v>25</v>
      </c>
      <c r="E48" s="21" t="s">
        <v>61</v>
      </c>
      <c r="F48" s="18" t="s">
        <v>63</v>
      </c>
    </row>
    <row r="49" spans="1:6" ht="31.5" x14ac:dyDescent="0.25">
      <c r="A49" s="14" t="s">
        <v>56</v>
      </c>
      <c r="B49" s="6" t="s">
        <v>26</v>
      </c>
      <c r="C49" s="16">
        <f>SUM(C50:C52)</f>
        <v>0</v>
      </c>
      <c r="D49" s="16">
        <f>SUM(D50:D52)</f>
        <v>0</v>
      </c>
      <c r="E49" s="16">
        <f>D49-C49</f>
        <v>0</v>
      </c>
      <c r="F49" s="22">
        <f>E49/C$65</f>
        <v>0</v>
      </c>
    </row>
    <row r="50" spans="1:6" ht="25.5" x14ac:dyDescent="0.25">
      <c r="A50" s="11" t="s">
        <v>30</v>
      </c>
      <c r="B50" s="165" t="s">
        <v>27</v>
      </c>
      <c r="C50" s="15">
        <v>0</v>
      </c>
      <c r="D50" s="15">
        <v>0</v>
      </c>
      <c r="E50" s="16">
        <f>D50-C50</f>
        <v>0</v>
      </c>
      <c r="F50" s="22">
        <f>E50/C$65</f>
        <v>0</v>
      </c>
    </row>
    <row r="51" spans="1:6" ht="25.5" x14ac:dyDescent="0.25">
      <c r="A51" s="11" t="s">
        <v>31</v>
      </c>
      <c r="B51" s="165" t="s">
        <v>28</v>
      </c>
      <c r="C51" s="15">
        <v>0</v>
      </c>
      <c r="D51" s="15">
        <v>0</v>
      </c>
      <c r="E51" s="16">
        <f>D51-C51</f>
        <v>0</v>
      </c>
      <c r="F51" s="22">
        <f>E51/C$65</f>
        <v>0</v>
      </c>
    </row>
    <row r="52" spans="1:6" x14ac:dyDescent="0.25">
      <c r="A52" s="11" t="s">
        <v>32</v>
      </c>
      <c r="B52" s="165" t="s">
        <v>29</v>
      </c>
      <c r="C52" s="15">
        <v>0</v>
      </c>
      <c r="D52" s="15">
        <v>0</v>
      </c>
      <c r="E52" s="16">
        <f>D52-C52</f>
        <v>0</v>
      </c>
      <c r="F52" s="22">
        <f>E52/C$65</f>
        <v>0</v>
      </c>
    </row>
    <row r="53" spans="1:6" x14ac:dyDescent="0.25">
      <c r="A53" s="187"/>
      <c r="B53" s="188"/>
      <c r="C53" s="188"/>
      <c r="D53" s="188"/>
      <c r="E53" s="188"/>
      <c r="F53" s="189"/>
    </row>
    <row r="54" spans="1:6" ht="31.5" x14ac:dyDescent="0.25">
      <c r="A54" s="14" t="s">
        <v>36</v>
      </c>
      <c r="B54" s="6" t="s">
        <v>37</v>
      </c>
      <c r="C54" s="16">
        <f>SUM(C56:C63)</f>
        <v>495</v>
      </c>
      <c r="D54" s="16">
        <f>SUM(D56:D63)</f>
        <v>0</v>
      </c>
      <c r="E54" s="16">
        <f>D54-C54</f>
        <v>-495</v>
      </c>
      <c r="F54" s="22">
        <f>E54/C$65</f>
        <v>-1</v>
      </c>
    </row>
    <row r="55" spans="1:6" ht="15.75" x14ac:dyDescent="0.25">
      <c r="A55" s="12"/>
      <c r="B55" s="24" t="s">
        <v>38</v>
      </c>
      <c r="C55" s="25"/>
      <c r="D55" s="25"/>
      <c r="E55" s="25"/>
      <c r="F55" s="26"/>
    </row>
    <row r="56" spans="1:6" x14ac:dyDescent="0.25">
      <c r="A56" s="11" t="s">
        <v>39</v>
      </c>
      <c r="B56" s="165" t="s">
        <v>33</v>
      </c>
      <c r="C56" s="15">
        <v>259</v>
      </c>
      <c r="D56" s="27">
        <v>0</v>
      </c>
      <c r="E56" s="16">
        <f>SUM(D56-C56)</f>
        <v>-259</v>
      </c>
      <c r="F56" s="22">
        <f>E56/C$65</f>
        <v>-0.52323232323232327</v>
      </c>
    </row>
    <row r="57" spans="1:6" ht="102" x14ac:dyDescent="0.25">
      <c r="A57" s="11" t="s">
        <v>40</v>
      </c>
      <c r="B57" s="165" t="s">
        <v>34</v>
      </c>
      <c r="C57" s="15">
        <v>105</v>
      </c>
      <c r="D57" s="15">
        <v>0</v>
      </c>
      <c r="E57" s="16">
        <f>SUM(D57-C57)</f>
        <v>-105</v>
      </c>
      <c r="F57" s="22">
        <f>E57/C$65</f>
        <v>-0.21212121212121213</v>
      </c>
    </row>
    <row r="58" spans="1:6" ht="63.75" x14ac:dyDescent="0.25">
      <c r="A58" s="11" t="s">
        <v>41</v>
      </c>
      <c r="B58" s="165" t="s">
        <v>35</v>
      </c>
      <c r="C58" s="15">
        <v>124</v>
      </c>
      <c r="D58" s="15">
        <v>0</v>
      </c>
      <c r="E58" s="16">
        <f>SUM(D58-C58)</f>
        <v>-124</v>
      </c>
      <c r="F58" s="22">
        <f>E58/C$65</f>
        <v>-0.25050505050505051</v>
      </c>
    </row>
    <row r="59" spans="1:6" ht="15.75" x14ac:dyDescent="0.25">
      <c r="A59" s="2"/>
      <c r="B59" s="24" t="s">
        <v>42</v>
      </c>
      <c r="C59" s="25"/>
      <c r="D59" s="25"/>
      <c r="E59" s="25"/>
      <c r="F59" s="26"/>
    </row>
    <row r="60" spans="1:6" ht="25.5" x14ac:dyDescent="0.25">
      <c r="A60" s="11" t="s">
        <v>47</v>
      </c>
      <c r="B60" s="165" t="s">
        <v>43</v>
      </c>
      <c r="C60" s="15">
        <v>0</v>
      </c>
      <c r="D60" s="15">
        <v>0</v>
      </c>
      <c r="E60" s="16">
        <f>SUM(D60-C60)</f>
        <v>0</v>
      </c>
      <c r="F60" s="22">
        <f>E60/C$65</f>
        <v>0</v>
      </c>
    </row>
    <row r="61" spans="1:6" x14ac:dyDescent="0.25">
      <c r="A61" s="11" t="s">
        <v>48</v>
      </c>
      <c r="B61" s="165" t="s">
        <v>44</v>
      </c>
      <c r="C61" s="15">
        <v>0</v>
      </c>
      <c r="D61" s="15">
        <v>0</v>
      </c>
      <c r="E61" s="16">
        <f>SUM(D61-C61)</f>
        <v>0</v>
      </c>
      <c r="F61" s="22">
        <f>E61/C$65</f>
        <v>0</v>
      </c>
    </row>
    <row r="62" spans="1:6" x14ac:dyDescent="0.25">
      <c r="A62" s="11" t="s">
        <v>49</v>
      </c>
      <c r="B62" s="165" t="s">
        <v>45</v>
      </c>
      <c r="C62" s="15">
        <v>7</v>
      </c>
      <c r="D62" s="15">
        <v>0</v>
      </c>
      <c r="E62" s="16">
        <f>SUM(D62-C62)</f>
        <v>-7</v>
      </c>
      <c r="F62" s="22">
        <f>E62/C$65</f>
        <v>-1.4141414141414142E-2</v>
      </c>
    </row>
    <row r="63" spans="1:6" x14ac:dyDescent="0.25">
      <c r="A63" s="11" t="s">
        <v>50</v>
      </c>
      <c r="B63" s="165" t="s">
        <v>46</v>
      </c>
      <c r="C63" s="15">
        <v>0</v>
      </c>
      <c r="D63" s="15">
        <v>0</v>
      </c>
      <c r="E63" s="16">
        <f>SUM(D63-C63)</f>
        <v>0</v>
      </c>
      <c r="F63" s="22">
        <f>E63/C$65</f>
        <v>0</v>
      </c>
    </row>
    <row r="64" spans="1:6" x14ac:dyDescent="0.25">
      <c r="A64" s="187"/>
      <c r="B64" s="188"/>
      <c r="C64" s="188"/>
      <c r="D64" s="188"/>
      <c r="E64" s="188"/>
      <c r="F64" s="189"/>
    </row>
    <row r="65" spans="1:6" ht="31.5" x14ac:dyDescent="0.25">
      <c r="A65" s="14" t="s">
        <v>51</v>
      </c>
      <c r="B65" s="6" t="s">
        <v>52</v>
      </c>
      <c r="C65" s="15">
        <v>495</v>
      </c>
      <c r="D65" s="16">
        <f>SUM(D54,D49,)</f>
        <v>0</v>
      </c>
      <c r="E65" s="16">
        <f>D65-C65</f>
        <v>-495</v>
      </c>
      <c r="F65" s="22">
        <f>E65/C$65</f>
        <v>-1</v>
      </c>
    </row>
    <row r="66" spans="1:6" x14ac:dyDescent="0.25">
      <c r="A66" s="187"/>
      <c r="B66" s="188"/>
      <c r="C66" s="188"/>
      <c r="D66" s="188"/>
      <c r="E66" s="188"/>
      <c r="F66" s="189"/>
    </row>
    <row r="67" spans="1:6" ht="15.75" x14ac:dyDescent="0.25">
      <c r="A67" s="184" t="s">
        <v>53</v>
      </c>
      <c r="B67" s="185"/>
      <c r="C67" s="185"/>
      <c r="D67" s="185"/>
      <c r="E67" s="185"/>
      <c r="F67" s="186"/>
    </row>
    <row r="68" spans="1:6" ht="33.75" customHeight="1" x14ac:dyDescent="0.25">
      <c r="A68" s="10" t="s">
        <v>58</v>
      </c>
      <c r="B68" s="190" t="s">
        <v>54</v>
      </c>
      <c r="C68" s="191"/>
      <c r="D68" s="192"/>
      <c r="E68" s="190" t="s">
        <v>55</v>
      </c>
      <c r="F68" s="192"/>
    </row>
    <row r="69" spans="1:6" x14ac:dyDescent="0.25">
      <c r="A69" s="11" t="s">
        <v>39</v>
      </c>
      <c r="B69" s="224" t="s">
        <v>695</v>
      </c>
      <c r="C69" s="224"/>
      <c r="D69" s="224"/>
      <c r="E69" s="181">
        <v>0</v>
      </c>
      <c r="F69" s="183"/>
    </row>
    <row r="70" spans="1:6" x14ac:dyDescent="0.25">
      <c r="A70" s="11" t="s">
        <v>40</v>
      </c>
      <c r="B70" s="224" t="s">
        <v>695</v>
      </c>
      <c r="C70" s="224"/>
      <c r="D70" s="224"/>
      <c r="E70" s="181">
        <v>0</v>
      </c>
      <c r="F70" s="183"/>
    </row>
    <row r="71" spans="1:6" x14ac:dyDescent="0.25">
      <c r="A71" s="11" t="s">
        <v>41</v>
      </c>
      <c r="B71" s="224" t="s">
        <v>695</v>
      </c>
      <c r="C71" s="224"/>
      <c r="D71" s="224"/>
      <c r="E71" s="181">
        <v>0</v>
      </c>
      <c r="F71" s="183"/>
    </row>
    <row r="72" spans="1:6" x14ac:dyDescent="0.25">
      <c r="A72" s="11" t="s">
        <v>49</v>
      </c>
      <c r="B72" s="224" t="s">
        <v>695</v>
      </c>
      <c r="C72" s="224"/>
      <c r="D72" s="224"/>
      <c r="E72" s="181">
        <v>0</v>
      </c>
      <c r="F72" s="183"/>
    </row>
    <row r="73" spans="1:6" x14ac:dyDescent="0.25">
      <c r="A73" s="20"/>
      <c r="B73" s="20"/>
      <c r="C73" s="20"/>
      <c r="D73" s="20"/>
      <c r="E73" s="20"/>
      <c r="F73" s="20"/>
    </row>
    <row r="74" spans="1:6" x14ac:dyDescent="0.25">
      <c r="A74" s="266" t="s">
        <v>69</v>
      </c>
      <c r="B74" s="266"/>
      <c r="C74" s="266"/>
      <c r="D74" s="266"/>
      <c r="E74" s="266"/>
      <c r="F74" s="266"/>
    </row>
    <row r="75" spans="1:6" x14ac:dyDescent="0.25">
      <c r="A75" s="266" t="s">
        <v>60</v>
      </c>
      <c r="B75" s="266"/>
      <c r="C75" s="266"/>
      <c r="D75" s="266"/>
      <c r="E75" s="266"/>
      <c r="F75" s="266"/>
    </row>
  </sheetData>
  <mergeCells count="80">
    <mergeCell ref="A6:A8"/>
    <mergeCell ref="B6:F8"/>
    <mergeCell ref="B1:F1"/>
    <mergeCell ref="A2:F2"/>
    <mergeCell ref="A3:F3"/>
    <mergeCell ref="B4:F4"/>
    <mergeCell ref="B5:F5"/>
    <mergeCell ref="B9:C9"/>
    <mergeCell ref="D9:F9"/>
    <mergeCell ref="C10:D10"/>
    <mergeCell ref="E10:F10"/>
    <mergeCell ref="C11:D11"/>
    <mergeCell ref="E11:F11"/>
    <mergeCell ref="C12:D12"/>
    <mergeCell ref="E12:F12"/>
    <mergeCell ref="A13:F13"/>
    <mergeCell ref="A14:F14"/>
    <mergeCell ref="B15:C15"/>
    <mergeCell ref="D15:F15"/>
    <mergeCell ref="B16:C16"/>
    <mergeCell ref="D16:F16"/>
    <mergeCell ref="B17:C17"/>
    <mergeCell ref="D17:F17"/>
    <mergeCell ref="B18:C18"/>
    <mergeCell ref="D18:F18"/>
    <mergeCell ref="B19:C19"/>
    <mergeCell ref="D19:F19"/>
    <mergeCell ref="B20:C20"/>
    <mergeCell ref="D20:F20"/>
    <mergeCell ref="A21:F21"/>
    <mergeCell ref="B37:C37"/>
    <mergeCell ref="D37:F37"/>
    <mergeCell ref="B26:F26"/>
    <mergeCell ref="B27:F27"/>
    <mergeCell ref="B36:F36"/>
    <mergeCell ref="B32:F32"/>
    <mergeCell ref="B33:F33"/>
    <mergeCell ref="B34:F34"/>
    <mergeCell ref="A35:F35"/>
    <mergeCell ref="B29:F29"/>
    <mergeCell ref="B30:F30"/>
    <mergeCell ref="B31:F31"/>
    <mergeCell ref="B39:F39"/>
    <mergeCell ref="C40:D40"/>
    <mergeCell ref="E40:F40"/>
    <mergeCell ref="B38:C38"/>
    <mergeCell ref="D38:F38"/>
    <mergeCell ref="A22:F22"/>
    <mergeCell ref="B23:F23"/>
    <mergeCell ref="B24:F24"/>
    <mergeCell ref="B25:F25"/>
    <mergeCell ref="B28:F28"/>
    <mergeCell ref="A66:F66"/>
    <mergeCell ref="A67:F67"/>
    <mergeCell ref="A47:F47"/>
    <mergeCell ref="C41:D41"/>
    <mergeCell ref="E41:F41"/>
    <mergeCell ref="C42:D42"/>
    <mergeCell ref="E42:F42"/>
    <mergeCell ref="C43:D43"/>
    <mergeCell ref="E43:F43"/>
    <mergeCell ref="C44:D44"/>
    <mergeCell ref="E44:F44"/>
    <mergeCell ref="C45:D45"/>
    <mergeCell ref="E45:F45"/>
    <mergeCell ref="A46:F46"/>
    <mergeCell ref="A53:F53"/>
    <mergeCell ref="A64:F64"/>
    <mergeCell ref="B68:D68"/>
    <mergeCell ref="E68:F68"/>
    <mergeCell ref="B69:D69"/>
    <mergeCell ref="E69:F69"/>
    <mergeCell ref="B70:D70"/>
    <mergeCell ref="E70:F70"/>
    <mergeCell ref="B71:D71"/>
    <mergeCell ref="E71:F71"/>
    <mergeCell ref="A75:F75"/>
    <mergeCell ref="B72:D72"/>
    <mergeCell ref="E72:F72"/>
    <mergeCell ref="A74:F74"/>
  </mergeCells>
  <printOptions horizontalCentered="1"/>
  <pageMargins left="0.70866141732283472" right="0.70866141732283472" top="0.78740157480314965" bottom="0.78740157480314965" header="0.31496062992125984" footer="0.31496062992125984"/>
  <pageSetup paperSize="9" scale="78" orientation="portrait" r:id="rId1"/>
  <rowBreaks count="1" manualBreakCount="1">
    <brk id="46" max="2"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5F758-BE7C-41CE-BB9A-5E411B7E8A5B}">
  <dimension ref="A1:J71"/>
  <sheetViews>
    <sheetView view="pageBreakPreview" topLeftCell="A34" zoomScaleNormal="100" zoomScaleSheetLayoutView="100" workbookViewId="0">
      <selection activeCell="E42" sqref="E42:F42"/>
    </sheetView>
  </sheetViews>
  <sheetFormatPr defaultRowHeight="15" x14ac:dyDescent="0.25"/>
  <cols>
    <col min="1" max="1" width="19.5703125" customWidth="1"/>
    <col min="2" max="2" width="29" customWidth="1"/>
    <col min="3" max="3" width="16.85546875" customWidth="1"/>
    <col min="4" max="4" width="19" customWidth="1"/>
    <col min="5" max="5" width="14" customWidth="1"/>
    <col min="6" max="6" width="12.5703125" customWidth="1"/>
  </cols>
  <sheetData>
    <row r="1" spans="1:6" ht="18.75" x14ac:dyDescent="0.25">
      <c r="A1" s="153" t="s">
        <v>68</v>
      </c>
      <c r="B1" s="184" t="s">
        <v>669</v>
      </c>
      <c r="C1" s="185"/>
      <c r="D1" s="185"/>
      <c r="E1" s="185"/>
      <c r="F1" s="186"/>
    </row>
    <row r="2" spans="1:6" ht="15" customHeight="1" x14ac:dyDescent="0.25">
      <c r="A2" s="208" t="s">
        <v>70</v>
      </c>
      <c r="B2" s="209"/>
      <c r="C2" s="209"/>
      <c r="D2" s="209"/>
      <c r="E2" s="209"/>
      <c r="F2" s="210"/>
    </row>
    <row r="3" spans="1:6" ht="15" customHeight="1" x14ac:dyDescent="0.25">
      <c r="A3" s="208" t="s">
        <v>73</v>
      </c>
      <c r="B3" s="209"/>
      <c r="C3" s="209"/>
      <c r="D3" s="209"/>
      <c r="E3" s="209"/>
      <c r="F3" s="210"/>
    </row>
    <row r="4" spans="1:6" x14ac:dyDescent="0.25">
      <c r="A4" s="7" t="s">
        <v>0</v>
      </c>
      <c r="B4" s="176" t="s">
        <v>77</v>
      </c>
      <c r="C4" s="177"/>
      <c r="D4" s="177"/>
      <c r="E4" s="177"/>
      <c r="F4" s="178"/>
    </row>
    <row r="5" spans="1:6" x14ac:dyDescent="0.25">
      <c r="A5" s="5" t="s">
        <v>59</v>
      </c>
      <c r="B5" s="176" t="s">
        <v>78</v>
      </c>
      <c r="C5" s="177"/>
      <c r="D5" s="177"/>
      <c r="E5" s="177"/>
      <c r="F5" s="178"/>
    </row>
    <row r="6" spans="1:6" x14ac:dyDescent="0.25">
      <c r="A6" s="197" t="s">
        <v>1</v>
      </c>
      <c r="B6" s="211" t="s">
        <v>79</v>
      </c>
      <c r="C6" s="212"/>
      <c r="D6" s="212"/>
      <c r="E6" s="212"/>
      <c r="F6" s="213"/>
    </row>
    <row r="7" spans="1:6" x14ac:dyDescent="0.25">
      <c r="A7" s="198"/>
      <c r="B7" s="214"/>
      <c r="C7" s="267"/>
      <c r="D7" s="267"/>
      <c r="E7" s="267"/>
      <c r="F7" s="216"/>
    </row>
    <row r="8" spans="1:6" x14ac:dyDescent="0.25">
      <c r="A8" s="199"/>
      <c r="B8" s="217"/>
      <c r="C8" s="218"/>
      <c r="D8" s="218"/>
      <c r="E8" s="218"/>
      <c r="F8" s="219"/>
    </row>
    <row r="9" spans="1:6" ht="25.5" x14ac:dyDescent="0.25">
      <c r="A9" s="5" t="s">
        <v>2</v>
      </c>
      <c r="B9" s="200" t="s">
        <v>82</v>
      </c>
      <c r="C9" s="202"/>
      <c r="D9" s="200" t="s">
        <v>76</v>
      </c>
      <c r="E9" s="201"/>
      <c r="F9" s="202"/>
    </row>
    <row r="10" spans="1:6" ht="25.5" customHeight="1" x14ac:dyDescent="0.25">
      <c r="A10" s="6" t="s">
        <v>3</v>
      </c>
      <c r="B10" s="5" t="s">
        <v>4</v>
      </c>
      <c r="C10" s="200" t="s">
        <v>5</v>
      </c>
      <c r="D10" s="202"/>
      <c r="E10" s="190" t="s">
        <v>6</v>
      </c>
      <c r="F10" s="192"/>
    </row>
    <row r="11" spans="1:6" x14ac:dyDescent="0.25">
      <c r="A11" s="5" t="s">
        <v>7</v>
      </c>
      <c r="B11" s="31">
        <v>457</v>
      </c>
      <c r="C11" s="225">
        <v>457</v>
      </c>
      <c r="D11" s="226"/>
      <c r="E11" s="225">
        <v>0</v>
      </c>
      <c r="F11" s="226"/>
    </row>
    <row r="12" spans="1:6" x14ac:dyDescent="0.25">
      <c r="A12" s="5" t="s">
        <v>8</v>
      </c>
      <c r="B12" s="31">
        <v>457</v>
      </c>
      <c r="C12" s="225">
        <v>457</v>
      </c>
      <c r="D12" s="226"/>
      <c r="E12" s="225">
        <v>0</v>
      </c>
      <c r="F12" s="226"/>
    </row>
    <row r="13" spans="1:6" x14ac:dyDescent="0.25">
      <c r="A13" s="187"/>
      <c r="B13" s="188"/>
      <c r="C13" s="188"/>
      <c r="D13" s="188"/>
      <c r="E13" s="188"/>
      <c r="F13" s="189"/>
    </row>
    <row r="14" spans="1:6" ht="15.75" x14ac:dyDescent="0.25">
      <c r="A14" s="203" t="s">
        <v>9</v>
      </c>
      <c r="B14" s="204"/>
      <c r="C14" s="204"/>
      <c r="D14" s="204"/>
      <c r="E14" s="204"/>
      <c r="F14" s="205"/>
    </row>
    <row r="15" spans="1:6" x14ac:dyDescent="0.25">
      <c r="A15" s="2"/>
      <c r="B15" s="190" t="s">
        <v>10</v>
      </c>
      <c r="C15" s="192"/>
      <c r="D15" s="190" t="s">
        <v>11</v>
      </c>
      <c r="E15" s="191"/>
      <c r="F15" s="192"/>
    </row>
    <row r="16" spans="1:6" x14ac:dyDescent="0.25">
      <c r="A16" s="5" t="s">
        <v>12</v>
      </c>
      <c r="B16" s="195" t="s">
        <v>668</v>
      </c>
      <c r="C16" s="196"/>
      <c r="D16" s="195" t="s">
        <v>667</v>
      </c>
      <c r="E16" s="207"/>
      <c r="F16" s="196"/>
    </row>
    <row r="17" spans="1:9" x14ac:dyDescent="0.25">
      <c r="A17" s="5" t="s">
        <v>68</v>
      </c>
      <c r="B17" s="195" t="s">
        <v>666</v>
      </c>
      <c r="C17" s="196"/>
      <c r="D17" s="195" t="s">
        <v>666</v>
      </c>
      <c r="E17" s="207"/>
      <c r="F17" s="196"/>
    </row>
    <row r="18" spans="1:9" x14ac:dyDescent="0.25">
      <c r="A18" s="5" t="s">
        <v>13</v>
      </c>
      <c r="B18" s="340" t="s">
        <v>665</v>
      </c>
      <c r="C18" s="196"/>
      <c r="D18" s="340" t="s">
        <v>665</v>
      </c>
      <c r="E18" s="207"/>
      <c r="F18" s="196"/>
    </row>
    <row r="19" spans="1:9" x14ac:dyDescent="0.25">
      <c r="A19" s="5" t="s">
        <v>14</v>
      </c>
      <c r="B19" s="181">
        <v>387842106</v>
      </c>
      <c r="C19" s="196"/>
      <c r="D19" s="181">
        <v>387842104</v>
      </c>
      <c r="E19" s="207"/>
      <c r="F19" s="196"/>
    </row>
    <row r="20" spans="1:9" x14ac:dyDescent="0.25">
      <c r="A20" s="5" t="s">
        <v>15</v>
      </c>
      <c r="B20" s="340" t="s">
        <v>664</v>
      </c>
      <c r="C20" s="196"/>
      <c r="D20" s="340" t="s">
        <v>663</v>
      </c>
      <c r="E20" s="207"/>
      <c r="F20" s="196"/>
    </row>
    <row r="21" spans="1:9" x14ac:dyDescent="0.25">
      <c r="A21" s="187"/>
      <c r="B21" s="188"/>
      <c r="C21" s="188"/>
      <c r="D21" s="188"/>
      <c r="E21" s="188"/>
      <c r="F21" s="189"/>
    </row>
    <row r="22" spans="1:9" ht="15" customHeight="1" x14ac:dyDescent="0.25">
      <c r="A22" s="203" t="s">
        <v>16</v>
      </c>
      <c r="B22" s="204"/>
      <c r="C22" s="204"/>
      <c r="D22" s="204"/>
      <c r="E22" s="204"/>
      <c r="F22" s="205"/>
    </row>
    <row r="23" spans="1:9" ht="18.75" customHeight="1" x14ac:dyDescent="0.25">
      <c r="A23" s="5" t="s">
        <v>64</v>
      </c>
      <c r="B23" s="200" t="s">
        <v>67</v>
      </c>
      <c r="C23" s="201"/>
      <c r="D23" s="201"/>
      <c r="E23" s="201"/>
      <c r="F23" s="202"/>
    </row>
    <row r="24" spans="1:9" ht="216.75" customHeight="1" x14ac:dyDescent="0.25">
      <c r="A24" s="9" t="s">
        <v>80</v>
      </c>
      <c r="B24" s="176" t="s">
        <v>244</v>
      </c>
      <c r="C24" s="177"/>
      <c r="D24" s="177"/>
      <c r="E24" s="177"/>
      <c r="F24" s="178"/>
    </row>
    <row r="25" spans="1:9" ht="242.25" customHeight="1" x14ac:dyDescent="0.25">
      <c r="A25" s="9" t="s">
        <v>81</v>
      </c>
      <c r="B25" s="176" t="s">
        <v>662</v>
      </c>
      <c r="C25" s="177"/>
      <c r="D25" s="177"/>
      <c r="E25" s="177"/>
      <c r="F25" s="178"/>
    </row>
    <row r="26" spans="1:9" ht="25.5" x14ac:dyDescent="0.25">
      <c r="A26" s="30" t="s">
        <v>65</v>
      </c>
      <c r="B26" s="248" t="s">
        <v>66</v>
      </c>
      <c r="C26" s="250"/>
      <c r="D26" s="250"/>
      <c r="E26" s="250"/>
      <c r="F26" s="249"/>
      <c r="I26" s="154"/>
    </row>
    <row r="27" spans="1:9" ht="65.25" customHeight="1" x14ac:dyDescent="0.25">
      <c r="A27" s="33" t="s">
        <v>661</v>
      </c>
      <c r="B27" s="176" t="s">
        <v>660</v>
      </c>
      <c r="C27" s="177"/>
      <c r="D27" s="177"/>
      <c r="E27" s="177"/>
      <c r="F27" s="178"/>
    </row>
    <row r="28" spans="1:9" ht="83.25" customHeight="1" x14ac:dyDescent="0.25">
      <c r="A28" s="33" t="s">
        <v>659</v>
      </c>
      <c r="B28" s="176" t="s">
        <v>658</v>
      </c>
      <c r="C28" s="177"/>
      <c r="D28" s="177"/>
      <c r="E28" s="177"/>
      <c r="F28" s="178"/>
    </row>
    <row r="29" spans="1:9" ht="53.25" customHeight="1" x14ac:dyDescent="0.25">
      <c r="A29" s="33" t="s">
        <v>441</v>
      </c>
      <c r="B29" s="176" t="s">
        <v>657</v>
      </c>
      <c r="C29" s="177"/>
      <c r="D29" s="177"/>
      <c r="E29" s="177"/>
      <c r="F29" s="178"/>
    </row>
    <row r="30" spans="1:9" ht="54.75" customHeight="1" x14ac:dyDescent="0.25">
      <c r="A30" s="155" t="s">
        <v>656</v>
      </c>
      <c r="B30" s="176" t="s">
        <v>655</v>
      </c>
      <c r="C30" s="177"/>
      <c r="D30" s="177"/>
      <c r="E30" s="177"/>
      <c r="F30" s="178"/>
    </row>
    <row r="31" spans="1:9" ht="42.75" customHeight="1" x14ac:dyDescent="0.25">
      <c r="A31" s="155" t="s">
        <v>437</v>
      </c>
      <c r="B31" s="289" t="s">
        <v>654</v>
      </c>
      <c r="C31" s="290"/>
      <c r="D31" s="290"/>
      <c r="E31" s="290"/>
      <c r="F31" s="291"/>
    </row>
    <row r="32" spans="1:9" ht="38.25" x14ac:dyDescent="0.25">
      <c r="A32" s="155" t="s">
        <v>653</v>
      </c>
      <c r="B32" s="176" t="s">
        <v>652</v>
      </c>
      <c r="C32" s="177"/>
      <c r="D32" s="177"/>
      <c r="E32" s="177"/>
      <c r="F32" s="178"/>
    </row>
    <row r="33" spans="1:10" ht="65.25" customHeight="1" x14ac:dyDescent="0.25">
      <c r="A33" s="155" t="s">
        <v>651</v>
      </c>
      <c r="B33" s="289" t="s">
        <v>650</v>
      </c>
      <c r="C33" s="290"/>
      <c r="D33" s="290"/>
      <c r="E33" s="290"/>
      <c r="F33" s="291"/>
    </row>
    <row r="34" spans="1:10" x14ac:dyDescent="0.25">
      <c r="A34" s="187"/>
      <c r="B34" s="188"/>
      <c r="C34" s="188"/>
      <c r="D34" s="188"/>
      <c r="E34" s="188"/>
      <c r="F34" s="189"/>
    </row>
    <row r="35" spans="1:10" ht="33.75" customHeight="1" x14ac:dyDescent="0.25">
      <c r="A35" s="30" t="s">
        <v>17</v>
      </c>
      <c r="B35" s="251" t="s">
        <v>74</v>
      </c>
      <c r="C35" s="261"/>
      <c r="D35" s="261"/>
      <c r="E35" s="261"/>
      <c r="F35" s="252"/>
    </row>
    <row r="36" spans="1:10" ht="45" customHeight="1" x14ac:dyDescent="0.25">
      <c r="A36" s="5" t="s">
        <v>62</v>
      </c>
      <c r="B36" s="190" t="s">
        <v>18</v>
      </c>
      <c r="C36" s="192"/>
      <c r="D36" s="190" t="s">
        <v>75</v>
      </c>
      <c r="E36" s="191"/>
      <c r="F36" s="192"/>
      <c r="J36" s="8"/>
    </row>
    <row r="37" spans="1:10" ht="40.5" customHeight="1" x14ac:dyDescent="0.25">
      <c r="A37" s="10" t="s">
        <v>56</v>
      </c>
      <c r="B37" s="176" t="s">
        <v>649</v>
      </c>
      <c r="C37" s="178"/>
      <c r="D37" s="176" t="s">
        <v>648</v>
      </c>
      <c r="E37" s="177"/>
      <c r="F37" s="178"/>
    </row>
    <row r="38" spans="1:10" ht="53.25" customHeight="1" x14ac:dyDescent="0.25">
      <c r="A38" s="10" t="s">
        <v>36</v>
      </c>
      <c r="B38" s="176" t="s">
        <v>647</v>
      </c>
      <c r="C38" s="178"/>
      <c r="D38" s="176" t="s">
        <v>646</v>
      </c>
      <c r="E38" s="177"/>
      <c r="F38" s="178"/>
    </row>
    <row r="39" spans="1:10" x14ac:dyDescent="0.25">
      <c r="A39" s="187"/>
      <c r="B39" s="188"/>
      <c r="C39" s="188"/>
      <c r="D39" s="188"/>
      <c r="E39" s="188"/>
      <c r="F39" s="189"/>
    </row>
    <row r="40" spans="1:10" ht="46.5" customHeight="1" x14ac:dyDescent="0.25">
      <c r="A40" s="5" t="s">
        <v>19</v>
      </c>
      <c r="B40" s="190" t="s">
        <v>20</v>
      </c>
      <c r="C40" s="191"/>
      <c r="D40" s="191"/>
      <c r="E40" s="191"/>
      <c r="F40" s="192"/>
    </row>
    <row r="41" spans="1:10" ht="33.75" customHeight="1" x14ac:dyDescent="0.25">
      <c r="A41" s="2"/>
      <c r="B41" s="10" t="s">
        <v>21</v>
      </c>
      <c r="C41" s="190" t="s">
        <v>22</v>
      </c>
      <c r="D41" s="192"/>
      <c r="E41" s="190" t="s">
        <v>23</v>
      </c>
      <c r="F41" s="192"/>
    </row>
    <row r="42" spans="1:10" ht="89.25" x14ac:dyDescent="0.25">
      <c r="A42" s="132" t="s">
        <v>142</v>
      </c>
      <c r="B42" s="9">
        <v>2022</v>
      </c>
      <c r="C42" s="195">
        <v>299</v>
      </c>
      <c r="D42" s="196"/>
      <c r="E42" s="222" t="s">
        <v>625</v>
      </c>
      <c r="F42" s="223"/>
    </row>
    <row r="43" spans="1:10" x14ac:dyDescent="0.25">
      <c r="A43" s="187"/>
      <c r="B43" s="188"/>
      <c r="C43" s="188"/>
      <c r="D43" s="188"/>
      <c r="E43" s="188"/>
      <c r="F43" s="189"/>
    </row>
    <row r="44" spans="1:10" ht="15" customHeight="1" x14ac:dyDescent="0.25">
      <c r="A44" s="184" t="s">
        <v>72</v>
      </c>
      <c r="B44" s="185"/>
      <c r="C44" s="185"/>
      <c r="D44" s="185"/>
      <c r="E44" s="185"/>
      <c r="F44" s="186"/>
    </row>
    <row r="45" spans="1:10" ht="38.25" x14ac:dyDescent="0.25">
      <c r="A45" s="3"/>
      <c r="B45" s="3"/>
      <c r="C45" s="10" t="s">
        <v>24</v>
      </c>
      <c r="D45" s="10" t="s">
        <v>25</v>
      </c>
      <c r="E45" s="21" t="s">
        <v>61</v>
      </c>
      <c r="F45" s="18" t="s">
        <v>63</v>
      </c>
    </row>
    <row r="46" spans="1:10" ht="31.5" x14ac:dyDescent="0.25">
      <c r="A46" s="14" t="s">
        <v>56</v>
      </c>
      <c r="B46" s="6" t="s">
        <v>26</v>
      </c>
      <c r="C46" s="16">
        <f>SUM(C47:C49)</f>
        <v>0</v>
      </c>
      <c r="D46" s="16">
        <f>SUM(D47:D49)</f>
        <v>0</v>
      </c>
      <c r="E46" s="16">
        <f>D46-C46</f>
        <v>0</v>
      </c>
      <c r="F46" s="22">
        <f>E46/C$62</f>
        <v>0</v>
      </c>
    </row>
    <row r="47" spans="1:10" ht="25.5" x14ac:dyDescent="0.25">
      <c r="A47" s="11" t="s">
        <v>30</v>
      </c>
      <c r="B47" s="155" t="s">
        <v>27</v>
      </c>
      <c r="C47" s="15">
        <v>0</v>
      </c>
      <c r="D47" s="15">
        <v>0</v>
      </c>
      <c r="E47" s="16">
        <f>D47-C47</f>
        <v>0</v>
      </c>
      <c r="F47" s="22">
        <f>E47/C$62</f>
        <v>0</v>
      </c>
    </row>
    <row r="48" spans="1:10" ht="25.5" x14ac:dyDescent="0.25">
      <c r="A48" s="11" t="s">
        <v>31</v>
      </c>
      <c r="B48" s="155" t="s">
        <v>28</v>
      </c>
      <c r="C48" s="15">
        <v>0</v>
      </c>
      <c r="D48" s="15">
        <v>0</v>
      </c>
      <c r="E48" s="16">
        <f>D48-C48</f>
        <v>0</v>
      </c>
      <c r="F48" s="22">
        <f>E48/C$62</f>
        <v>0</v>
      </c>
    </row>
    <row r="49" spans="1:6" x14ac:dyDescent="0.25">
      <c r="A49" s="11" t="s">
        <v>32</v>
      </c>
      <c r="B49" s="155" t="s">
        <v>29</v>
      </c>
      <c r="C49" s="15">
        <v>0</v>
      </c>
      <c r="D49" s="15">
        <v>0</v>
      </c>
      <c r="E49" s="16">
        <f>D49-C49</f>
        <v>0</v>
      </c>
      <c r="F49" s="22">
        <f>E49/C$62</f>
        <v>0</v>
      </c>
    </row>
    <row r="50" spans="1:6" x14ac:dyDescent="0.25">
      <c r="A50" s="187"/>
      <c r="B50" s="188"/>
      <c r="C50" s="188"/>
      <c r="D50" s="188"/>
      <c r="E50" s="188"/>
      <c r="F50" s="189"/>
    </row>
    <row r="51" spans="1:6" ht="31.5" x14ac:dyDescent="0.25">
      <c r="A51" s="14" t="s">
        <v>36</v>
      </c>
      <c r="B51" s="6" t="s">
        <v>37</v>
      </c>
      <c r="C51" s="16">
        <f>SUM(C53:C60)</f>
        <v>457</v>
      </c>
      <c r="D51" s="16">
        <f>SUM(D53:D60)</f>
        <v>457</v>
      </c>
      <c r="E51" s="16">
        <f>D51-C51</f>
        <v>0</v>
      </c>
      <c r="F51" s="22">
        <f>E51/C$62</f>
        <v>0</v>
      </c>
    </row>
    <row r="52" spans="1:6" ht="15.75" x14ac:dyDescent="0.25">
      <c r="A52" s="12"/>
      <c r="B52" s="24" t="s">
        <v>38</v>
      </c>
      <c r="C52" s="25"/>
      <c r="D52" s="25"/>
      <c r="E52" s="25"/>
      <c r="F52" s="26"/>
    </row>
    <row r="53" spans="1:6" x14ac:dyDescent="0.25">
      <c r="A53" s="11" t="s">
        <v>39</v>
      </c>
      <c r="B53" s="155" t="s">
        <v>33</v>
      </c>
      <c r="C53" s="15">
        <v>0</v>
      </c>
      <c r="D53" s="27">
        <v>0</v>
      </c>
      <c r="E53" s="16">
        <f>SUM(D53-C53)</f>
        <v>0</v>
      </c>
      <c r="F53" s="22">
        <f>E53/C$62</f>
        <v>0</v>
      </c>
    </row>
    <row r="54" spans="1:6" ht="102" x14ac:dyDescent="0.25">
      <c r="A54" s="11" t="s">
        <v>40</v>
      </c>
      <c r="B54" s="155" t="s">
        <v>34</v>
      </c>
      <c r="C54" s="15">
        <v>195</v>
      </c>
      <c r="D54" s="15">
        <v>222</v>
      </c>
      <c r="E54" s="16">
        <f>SUM(D54-C54)</f>
        <v>27</v>
      </c>
      <c r="F54" s="22">
        <f>E54/C$62</f>
        <v>5.9080962800875277E-2</v>
      </c>
    </row>
    <row r="55" spans="1:6" ht="63.75" x14ac:dyDescent="0.25">
      <c r="A55" s="11" t="s">
        <v>41</v>
      </c>
      <c r="B55" s="155" t="s">
        <v>35</v>
      </c>
      <c r="C55" s="15">
        <v>30</v>
      </c>
      <c r="D55" s="15">
        <v>3</v>
      </c>
      <c r="E55" s="16">
        <f>SUM(D55-C55)</f>
        <v>-27</v>
      </c>
      <c r="F55" s="22">
        <f>E55/C$62</f>
        <v>-5.9080962800875277E-2</v>
      </c>
    </row>
    <row r="56" spans="1:6" ht="15.75" x14ac:dyDescent="0.25">
      <c r="A56" s="2"/>
      <c r="B56" s="24" t="s">
        <v>42</v>
      </c>
      <c r="C56" s="25"/>
      <c r="D56" s="25"/>
      <c r="E56" s="25"/>
      <c r="F56" s="26"/>
    </row>
    <row r="57" spans="1:6" ht="25.5" x14ac:dyDescent="0.25">
      <c r="A57" s="11" t="s">
        <v>47</v>
      </c>
      <c r="B57" s="155" t="s">
        <v>43</v>
      </c>
      <c r="C57" s="15">
        <v>0</v>
      </c>
      <c r="D57" s="15">
        <v>0</v>
      </c>
      <c r="E57" s="16">
        <f>SUM(D57-C57)</f>
        <v>0</v>
      </c>
      <c r="F57" s="22">
        <f>E57/C$62</f>
        <v>0</v>
      </c>
    </row>
    <row r="58" spans="1:6" x14ac:dyDescent="0.25">
      <c r="A58" s="11" t="s">
        <v>48</v>
      </c>
      <c r="B58" s="155" t="s">
        <v>44</v>
      </c>
      <c r="C58" s="15">
        <v>220</v>
      </c>
      <c r="D58" s="15">
        <v>232</v>
      </c>
      <c r="E58" s="16">
        <f>SUM(D58-C58)</f>
        <v>12</v>
      </c>
      <c r="F58" s="22">
        <f>E58/C$62</f>
        <v>2.6258205689277898E-2</v>
      </c>
    </row>
    <row r="59" spans="1:6" x14ac:dyDescent="0.25">
      <c r="A59" s="11" t="s">
        <v>49</v>
      </c>
      <c r="B59" s="155" t="s">
        <v>45</v>
      </c>
      <c r="C59" s="15">
        <v>12</v>
      </c>
      <c r="D59" s="15">
        <v>0</v>
      </c>
      <c r="E59" s="16">
        <f>SUM(D59-C59)</f>
        <v>-12</v>
      </c>
      <c r="F59" s="22">
        <f>E59/C$62</f>
        <v>-2.6258205689277898E-2</v>
      </c>
    </row>
    <row r="60" spans="1:6" x14ac:dyDescent="0.25">
      <c r="A60" s="11" t="s">
        <v>50</v>
      </c>
      <c r="B60" s="155" t="s">
        <v>46</v>
      </c>
      <c r="C60" s="15">
        <v>0</v>
      </c>
      <c r="D60" s="15">
        <v>0</v>
      </c>
      <c r="E60" s="16">
        <f>SUM(D60-C60)</f>
        <v>0</v>
      </c>
      <c r="F60" s="22">
        <f>E60/C$62</f>
        <v>0</v>
      </c>
    </row>
    <row r="61" spans="1:6" x14ac:dyDescent="0.25">
      <c r="A61" s="187"/>
      <c r="B61" s="188"/>
      <c r="C61" s="188"/>
      <c r="D61" s="188"/>
      <c r="E61" s="188"/>
      <c r="F61" s="189"/>
    </row>
    <row r="62" spans="1:6" ht="31.5" x14ac:dyDescent="0.25">
      <c r="A62" s="14" t="s">
        <v>51</v>
      </c>
      <c r="B62" s="6" t="s">
        <v>52</v>
      </c>
      <c r="C62" s="15">
        <v>457</v>
      </c>
      <c r="D62" s="16">
        <f>SUM(D51,D46,)</f>
        <v>457</v>
      </c>
      <c r="E62" s="16">
        <f>D62-C62</f>
        <v>0</v>
      </c>
      <c r="F62" s="22">
        <f>E62/C$62</f>
        <v>0</v>
      </c>
    </row>
    <row r="63" spans="1:6" x14ac:dyDescent="0.25">
      <c r="A63" s="187"/>
      <c r="B63" s="188"/>
      <c r="C63" s="188"/>
      <c r="D63" s="188"/>
      <c r="E63" s="188"/>
      <c r="F63" s="189"/>
    </row>
    <row r="64" spans="1:6" ht="15" customHeight="1" x14ac:dyDescent="0.25">
      <c r="A64" s="184" t="s">
        <v>53</v>
      </c>
      <c r="B64" s="185"/>
      <c r="C64" s="185"/>
      <c r="D64" s="185"/>
      <c r="E64" s="185"/>
      <c r="F64" s="186"/>
    </row>
    <row r="65" spans="1:6" ht="25.5" x14ac:dyDescent="0.25">
      <c r="A65" s="10" t="s">
        <v>58</v>
      </c>
      <c r="B65" s="190" t="s">
        <v>54</v>
      </c>
      <c r="C65" s="191"/>
      <c r="D65" s="192"/>
      <c r="E65" s="190" t="s">
        <v>55</v>
      </c>
      <c r="F65" s="192"/>
    </row>
    <row r="66" spans="1:6" ht="51" customHeight="1" x14ac:dyDescent="0.25">
      <c r="A66" s="12" t="s">
        <v>40</v>
      </c>
      <c r="B66" s="273" t="s">
        <v>645</v>
      </c>
      <c r="C66" s="273"/>
      <c r="D66" s="273"/>
      <c r="E66" s="181">
        <v>222</v>
      </c>
      <c r="F66" s="183"/>
    </row>
    <row r="67" spans="1:6" ht="36.75" customHeight="1" x14ac:dyDescent="0.25">
      <c r="A67" s="12" t="s">
        <v>41</v>
      </c>
      <c r="B67" s="270" t="s">
        <v>35</v>
      </c>
      <c r="C67" s="271"/>
      <c r="D67" s="272"/>
      <c r="E67" s="181">
        <v>3</v>
      </c>
      <c r="F67" s="183"/>
    </row>
    <row r="68" spans="1:6" ht="36" customHeight="1" x14ac:dyDescent="0.25">
      <c r="A68" s="12" t="s">
        <v>48</v>
      </c>
      <c r="B68" s="270" t="s">
        <v>644</v>
      </c>
      <c r="C68" s="271"/>
      <c r="D68" s="272"/>
      <c r="E68" s="181">
        <v>232</v>
      </c>
      <c r="F68" s="183"/>
    </row>
    <row r="69" spans="1:6" x14ac:dyDescent="0.25">
      <c r="A69" s="20"/>
      <c r="B69" s="20"/>
      <c r="C69" s="20"/>
      <c r="D69" s="20"/>
      <c r="E69" s="20"/>
      <c r="F69" s="20"/>
    </row>
    <row r="70" spans="1:6" x14ac:dyDescent="0.25">
      <c r="A70" s="266" t="s">
        <v>69</v>
      </c>
      <c r="B70" s="266"/>
      <c r="C70" s="266"/>
      <c r="D70" s="266"/>
      <c r="E70" s="266"/>
      <c r="F70" s="266"/>
    </row>
    <row r="71" spans="1:6" x14ac:dyDescent="0.25">
      <c r="A71" s="266" t="s">
        <v>60</v>
      </c>
      <c r="B71" s="266"/>
      <c r="C71" s="266"/>
      <c r="D71" s="266"/>
      <c r="E71" s="266"/>
      <c r="F71" s="266"/>
    </row>
  </sheetData>
  <mergeCells count="72">
    <mergeCell ref="A71:F71"/>
    <mergeCell ref="B68:D68"/>
    <mergeCell ref="E68:F68"/>
    <mergeCell ref="A70:F70"/>
    <mergeCell ref="B65:D65"/>
    <mergeCell ref="E65:F65"/>
    <mergeCell ref="B66:D66"/>
    <mergeCell ref="E66:F66"/>
    <mergeCell ref="A64:F64"/>
    <mergeCell ref="B67:D67"/>
    <mergeCell ref="E67:F67"/>
    <mergeCell ref="A61:F61"/>
    <mergeCell ref="A63:F63"/>
    <mergeCell ref="A39:F39"/>
    <mergeCell ref="B40:F40"/>
    <mergeCell ref="C41:D41"/>
    <mergeCell ref="E41:F41"/>
    <mergeCell ref="A44:F44"/>
    <mergeCell ref="C42:D42"/>
    <mergeCell ref="E42:F42"/>
    <mergeCell ref="A43:F43"/>
    <mergeCell ref="B29:F29"/>
    <mergeCell ref="B37:C37"/>
    <mergeCell ref="D37:F37"/>
    <mergeCell ref="B38:C38"/>
    <mergeCell ref="D38:F38"/>
    <mergeCell ref="B35:F35"/>
    <mergeCell ref="B30:F30"/>
    <mergeCell ref="B31:F31"/>
    <mergeCell ref="B33:F33"/>
    <mergeCell ref="A34:F34"/>
    <mergeCell ref="A50:F50"/>
    <mergeCell ref="B32:F32"/>
    <mergeCell ref="B19:C19"/>
    <mergeCell ref="D19:F19"/>
    <mergeCell ref="B20:C20"/>
    <mergeCell ref="D20:F20"/>
    <mergeCell ref="A21:F21"/>
    <mergeCell ref="A22:F22"/>
    <mergeCell ref="B23:F23"/>
    <mergeCell ref="B24:F24"/>
    <mergeCell ref="B25:F25"/>
    <mergeCell ref="B36:C36"/>
    <mergeCell ref="D36:F36"/>
    <mergeCell ref="B26:F26"/>
    <mergeCell ref="B27:F27"/>
    <mergeCell ref="B28:F28"/>
    <mergeCell ref="B16:C16"/>
    <mergeCell ref="D16:F16"/>
    <mergeCell ref="B17:C17"/>
    <mergeCell ref="D17:F17"/>
    <mergeCell ref="B18:C18"/>
    <mergeCell ref="D18:F18"/>
    <mergeCell ref="C12:D12"/>
    <mergeCell ref="E12:F12"/>
    <mergeCell ref="A13:F13"/>
    <mergeCell ref="A14:F14"/>
    <mergeCell ref="B15:C15"/>
    <mergeCell ref="D15:F15"/>
    <mergeCell ref="B9:C9"/>
    <mergeCell ref="D9:F9"/>
    <mergeCell ref="C10:D10"/>
    <mergeCell ref="E10:F10"/>
    <mergeCell ref="C11:D11"/>
    <mergeCell ref="E11:F11"/>
    <mergeCell ref="A6:A8"/>
    <mergeCell ref="B6:F8"/>
    <mergeCell ref="B1:F1"/>
    <mergeCell ref="A2:F2"/>
    <mergeCell ref="A3:F3"/>
    <mergeCell ref="B4:F4"/>
    <mergeCell ref="B5:F5"/>
  </mergeCells>
  <hyperlinks>
    <hyperlink ref="B18" r:id="rId1" xr:uid="{5ED327C6-2EA2-4B0D-BC3D-ED8B80BEE001}"/>
    <hyperlink ref="D18" r:id="rId2" xr:uid="{4DE31FE8-CC52-4267-AFF6-30B0E526FD41}"/>
    <hyperlink ref="B20" r:id="rId3" xr:uid="{DAB54352-0887-4F9B-9CF3-CDA73673F04E}"/>
    <hyperlink ref="D20" r:id="rId4" xr:uid="{648F45BB-2070-4C36-9859-D732A31A581E}"/>
  </hyperlinks>
  <printOptions horizontalCentered="1"/>
  <pageMargins left="0.70866141732283472" right="0.70866141732283472" top="0.78740157480314965" bottom="0.78740157480314965" header="0.31496062992125984" footer="0.31496062992125984"/>
  <pageSetup paperSize="9" scale="78" orientation="portrait" r:id="rId5"/>
  <rowBreaks count="1" manualBreakCount="1">
    <brk id="43" max="2"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3B17E7-150A-4B4B-AF1E-70BD2494B615}">
  <dimension ref="A1:J69"/>
  <sheetViews>
    <sheetView view="pageBreakPreview" topLeftCell="A37" zoomScaleNormal="100" zoomScaleSheetLayoutView="100" workbookViewId="0">
      <selection activeCell="B33" sqref="B33:F33"/>
    </sheetView>
  </sheetViews>
  <sheetFormatPr defaultRowHeight="15" x14ac:dyDescent="0.25"/>
  <cols>
    <col min="1" max="1" width="17.85546875" customWidth="1"/>
    <col min="2" max="2" width="29" customWidth="1"/>
    <col min="3" max="3" width="16.85546875" customWidth="1"/>
    <col min="4" max="4" width="17.7109375" customWidth="1"/>
    <col min="5" max="5" width="14" customWidth="1"/>
    <col min="6" max="6" width="14.7109375" customWidth="1"/>
  </cols>
  <sheetData>
    <row r="1" spans="1:6" ht="18.75" x14ac:dyDescent="0.25">
      <c r="A1" s="149" t="s">
        <v>68</v>
      </c>
      <c r="B1" s="239" t="s">
        <v>641</v>
      </c>
      <c r="C1" s="240"/>
      <c r="D1" s="240"/>
      <c r="E1" s="240"/>
      <c r="F1" s="241"/>
    </row>
    <row r="2" spans="1:6" ht="15" customHeight="1" x14ac:dyDescent="0.25">
      <c r="A2" s="208" t="s">
        <v>70</v>
      </c>
      <c r="B2" s="209"/>
      <c r="C2" s="209"/>
      <c r="D2" s="209"/>
      <c r="E2" s="209"/>
      <c r="F2" s="210"/>
    </row>
    <row r="3" spans="1:6" ht="15" customHeight="1" x14ac:dyDescent="0.25">
      <c r="A3" s="208" t="s">
        <v>73</v>
      </c>
      <c r="B3" s="209"/>
      <c r="C3" s="209"/>
      <c r="D3" s="209"/>
      <c r="E3" s="209"/>
      <c r="F3" s="210"/>
    </row>
    <row r="4" spans="1:6" x14ac:dyDescent="0.25">
      <c r="A4" s="7" t="s">
        <v>0</v>
      </c>
      <c r="B4" s="176" t="s">
        <v>77</v>
      </c>
      <c r="C4" s="177"/>
      <c r="D4" s="177"/>
      <c r="E4" s="177"/>
      <c r="F4" s="178"/>
    </row>
    <row r="5" spans="1:6" x14ac:dyDescent="0.25">
      <c r="A5" s="5" t="s">
        <v>59</v>
      </c>
      <c r="B5" s="176" t="s">
        <v>78</v>
      </c>
      <c r="C5" s="177"/>
      <c r="D5" s="177"/>
      <c r="E5" s="177"/>
      <c r="F5" s="178"/>
    </row>
    <row r="6" spans="1:6" x14ac:dyDescent="0.25">
      <c r="A6" s="197" t="s">
        <v>1</v>
      </c>
      <c r="B6" s="211" t="s">
        <v>79</v>
      </c>
      <c r="C6" s="212"/>
      <c r="D6" s="212"/>
      <c r="E6" s="212"/>
      <c r="F6" s="213"/>
    </row>
    <row r="7" spans="1:6" x14ac:dyDescent="0.25">
      <c r="A7" s="198"/>
      <c r="B7" s="214"/>
      <c r="C7" s="267"/>
      <c r="D7" s="267"/>
      <c r="E7" s="267"/>
      <c r="F7" s="216"/>
    </row>
    <row r="8" spans="1:6" x14ac:dyDescent="0.25">
      <c r="A8" s="199"/>
      <c r="B8" s="217"/>
      <c r="C8" s="218"/>
      <c r="D8" s="218"/>
      <c r="E8" s="218"/>
      <c r="F8" s="219"/>
    </row>
    <row r="9" spans="1:6" ht="25.5" x14ac:dyDescent="0.25">
      <c r="A9" s="5" t="s">
        <v>2</v>
      </c>
      <c r="B9" s="200" t="s">
        <v>82</v>
      </c>
      <c r="C9" s="202"/>
      <c r="D9" s="200" t="s">
        <v>76</v>
      </c>
      <c r="E9" s="201"/>
      <c r="F9" s="202"/>
    </row>
    <row r="10" spans="1:6" ht="25.5" customHeight="1" x14ac:dyDescent="0.25">
      <c r="A10" s="6" t="s">
        <v>3</v>
      </c>
      <c r="B10" s="30" t="s">
        <v>4</v>
      </c>
      <c r="C10" s="248" t="s">
        <v>5</v>
      </c>
      <c r="D10" s="249"/>
      <c r="E10" s="251" t="s">
        <v>6</v>
      </c>
      <c r="F10" s="252"/>
    </row>
    <row r="11" spans="1:6" x14ac:dyDescent="0.25">
      <c r="A11" s="5" t="s">
        <v>7</v>
      </c>
      <c r="B11" s="32">
        <v>500</v>
      </c>
      <c r="C11" s="253">
        <v>300</v>
      </c>
      <c r="D11" s="254"/>
      <c r="E11" s="253">
        <v>200</v>
      </c>
      <c r="F11" s="254"/>
    </row>
    <row r="12" spans="1:6" x14ac:dyDescent="0.25">
      <c r="A12" s="5" t="s">
        <v>8</v>
      </c>
      <c r="B12" s="32">
        <v>500</v>
      </c>
      <c r="C12" s="253">
        <v>300</v>
      </c>
      <c r="D12" s="254"/>
      <c r="E12" s="253">
        <v>200</v>
      </c>
      <c r="F12" s="254"/>
    </row>
    <row r="13" spans="1:6" x14ac:dyDescent="0.25">
      <c r="A13" s="187"/>
      <c r="B13" s="188"/>
      <c r="C13" s="188"/>
      <c r="D13" s="188"/>
      <c r="E13" s="188"/>
      <c r="F13" s="189"/>
    </row>
    <row r="14" spans="1:6" ht="15.75" x14ac:dyDescent="0.25">
      <c r="A14" s="203" t="s">
        <v>9</v>
      </c>
      <c r="B14" s="204"/>
      <c r="C14" s="204"/>
      <c r="D14" s="204"/>
      <c r="E14" s="204"/>
      <c r="F14" s="205"/>
    </row>
    <row r="15" spans="1:6" x14ac:dyDescent="0.25">
      <c r="A15" s="2"/>
      <c r="B15" s="190" t="s">
        <v>10</v>
      </c>
      <c r="C15" s="192"/>
      <c r="D15" s="190" t="s">
        <v>11</v>
      </c>
      <c r="E15" s="191"/>
      <c r="F15" s="192"/>
    </row>
    <row r="16" spans="1:6" x14ac:dyDescent="0.25">
      <c r="A16" s="5" t="s">
        <v>12</v>
      </c>
      <c r="B16" s="262" t="s">
        <v>643</v>
      </c>
      <c r="C16" s="263"/>
      <c r="D16" s="262" t="s">
        <v>642</v>
      </c>
      <c r="E16" s="264"/>
      <c r="F16" s="263"/>
    </row>
    <row r="17" spans="1:9" x14ac:dyDescent="0.25">
      <c r="A17" s="5" t="s">
        <v>68</v>
      </c>
      <c r="B17" s="262" t="s">
        <v>641</v>
      </c>
      <c r="C17" s="263"/>
      <c r="D17" s="262" t="s">
        <v>641</v>
      </c>
      <c r="E17" s="264"/>
      <c r="F17" s="263"/>
    </row>
    <row r="18" spans="1:9" x14ac:dyDescent="0.25">
      <c r="A18" s="5" t="s">
        <v>13</v>
      </c>
      <c r="B18" s="262" t="s">
        <v>640</v>
      </c>
      <c r="C18" s="263"/>
      <c r="D18" s="262" t="s">
        <v>640</v>
      </c>
      <c r="E18" s="264"/>
      <c r="F18" s="263"/>
    </row>
    <row r="19" spans="1:9" x14ac:dyDescent="0.25">
      <c r="A19" s="5" t="s">
        <v>14</v>
      </c>
      <c r="B19" s="269">
        <v>450541145160</v>
      </c>
      <c r="C19" s="263"/>
      <c r="D19" s="269">
        <v>420541145116</v>
      </c>
      <c r="E19" s="264"/>
      <c r="F19" s="263"/>
    </row>
    <row r="20" spans="1:9" x14ac:dyDescent="0.25">
      <c r="A20" s="5" t="s">
        <v>15</v>
      </c>
      <c r="B20" s="268" t="s">
        <v>639</v>
      </c>
      <c r="C20" s="263"/>
      <c r="D20" s="268" t="s">
        <v>638</v>
      </c>
      <c r="E20" s="264"/>
      <c r="F20" s="263"/>
    </row>
    <row r="21" spans="1:9" x14ac:dyDescent="0.25">
      <c r="A21" s="187"/>
      <c r="B21" s="188"/>
      <c r="C21" s="188"/>
      <c r="D21" s="188"/>
      <c r="E21" s="188"/>
      <c r="F21" s="189"/>
    </row>
    <row r="22" spans="1:9" ht="15" customHeight="1" x14ac:dyDescent="0.25">
      <c r="A22" s="203" t="s">
        <v>16</v>
      </c>
      <c r="B22" s="204"/>
      <c r="C22" s="204"/>
      <c r="D22" s="204"/>
      <c r="E22" s="204"/>
      <c r="F22" s="205"/>
    </row>
    <row r="23" spans="1:9" ht="29.25" customHeight="1" x14ac:dyDescent="0.25">
      <c r="A23" s="5" t="s">
        <v>64</v>
      </c>
      <c r="B23" s="200" t="s">
        <v>67</v>
      </c>
      <c r="C23" s="201"/>
      <c r="D23" s="201"/>
      <c r="E23" s="201"/>
      <c r="F23" s="202"/>
    </row>
    <row r="24" spans="1:9" ht="208.5" customHeight="1" x14ac:dyDescent="0.25">
      <c r="A24" s="9" t="s">
        <v>80</v>
      </c>
      <c r="B24" s="176" t="s">
        <v>244</v>
      </c>
      <c r="C24" s="177"/>
      <c r="D24" s="177"/>
      <c r="E24" s="177"/>
      <c r="F24" s="178"/>
    </row>
    <row r="25" spans="1:9" ht="229.5" x14ac:dyDescent="0.25">
      <c r="A25" s="9" t="s">
        <v>81</v>
      </c>
      <c r="B25" s="176" t="s">
        <v>610</v>
      </c>
      <c r="C25" s="177"/>
      <c r="D25" s="177"/>
      <c r="E25" s="177"/>
      <c r="F25" s="178"/>
    </row>
    <row r="26" spans="1:9" ht="25.5" x14ac:dyDescent="0.25">
      <c r="A26" s="30" t="s">
        <v>65</v>
      </c>
      <c r="B26" s="248" t="s">
        <v>66</v>
      </c>
      <c r="C26" s="250"/>
      <c r="D26" s="250"/>
      <c r="E26" s="250"/>
      <c r="F26" s="249"/>
      <c r="I26" s="151"/>
    </row>
    <row r="27" spans="1:9" ht="138" customHeight="1" x14ac:dyDescent="0.25">
      <c r="A27" s="9" t="s">
        <v>637</v>
      </c>
      <c r="B27" s="176" t="s">
        <v>636</v>
      </c>
      <c r="C27" s="177"/>
      <c r="D27" s="177"/>
      <c r="E27" s="177"/>
      <c r="F27" s="178"/>
    </row>
    <row r="28" spans="1:9" ht="38.25" x14ac:dyDescent="0.25">
      <c r="A28" s="9" t="s">
        <v>195</v>
      </c>
      <c r="B28" s="176" t="s">
        <v>635</v>
      </c>
      <c r="C28" s="177"/>
      <c r="D28" s="177"/>
      <c r="E28" s="177"/>
      <c r="F28" s="178"/>
    </row>
    <row r="29" spans="1:9" ht="63.75" x14ac:dyDescent="0.25">
      <c r="A29" s="9" t="s">
        <v>194</v>
      </c>
      <c r="B29" s="176" t="s">
        <v>634</v>
      </c>
      <c r="C29" s="177"/>
      <c r="D29" s="177"/>
      <c r="E29" s="177"/>
      <c r="F29" s="178"/>
    </row>
    <row r="30" spans="1:9" ht="63.75" x14ac:dyDescent="0.25">
      <c r="A30" s="9" t="s">
        <v>405</v>
      </c>
      <c r="B30" s="176" t="s">
        <v>633</v>
      </c>
      <c r="C30" s="177"/>
      <c r="D30" s="177"/>
      <c r="E30" s="177"/>
      <c r="F30" s="178"/>
    </row>
    <row r="31" spans="1:9" ht="96.75" customHeight="1" x14ac:dyDescent="0.25">
      <c r="A31" s="9" t="s">
        <v>192</v>
      </c>
      <c r="B31" s="176" t="s">
        <v>632</v>
      </c>
      <c r="C31" s="177"/>
      <c r="D31" s="177"/>
      <c r="E31" s="177"/>
      <c r="F31" s="178"/>
    </row>
    <row r="32" spans="1:9" ht="75.95" customHeight="1" x14ac:dyDescent="0.25">
      <c r="A32" s="9" t="s">
        <v>631</v>
      </c>
      <c r="B32" s="195" t="s">
        <v>630</v>
      </c>
      <c r="C32" s="207"/>
      <c r="D32" s="207"/>
      <c r="E32" s="207"/>
      <c r="F32" s="196"/>
    </row>
    <row r="33" spans="1:10" ht="38.25" x14ac:dyDescent="0.25">
      <c r="A33" s="9" t="s">
        <v>629</v>
      </c>
      <c r="B33" s="195" t="s">
        <v>628</v>
      </c>
      <c r="C33" s="207"/>
      <c r="D33" s="207"/>
      <c r="E33" s="207"/>
      <c r="F33" s="196"/>
    </row>
    <row r="34" spans="1:10" ht="102" customHeight="1" x14ac:dyDescent="0.25">
      <c r="A34" s="9" t="s">
        <v>627</v>
      </c>
      <c r="B34" s="176" t="s">
        <v>626</v>
      </c>
      <c r="C34" s="177"/>
      <c r="D34" s="177"/>
      <c r="E34" s="177"/>
      <c r="F34" s="178"/>
    </row>
    <row r="35" spans="1:10" x14ac:dyDescent="0.25">
      <c r="A35" s="187"/>
      <c r="B35" s="188"/>
      <c r="C35" s="188"/>
      <c r="D35" s="188"/>
      <c r="E35" s="188"/>
      <c r="F35" s="189"/>
    </row>
    <row r="36" spans="1:10" ht="33.75" customHeight="1" x14ac:dyDescent="0.25">
      <c r="A36" s="30" t="s">
        <v>17</v>
      </c>
      <c r="B36" s="251" t="s">
        <v>74</v>
      </c>
      <c r="C36" s="261"/>
      <c r="D36" s="261"/>
      <c r="E36" s="261"/>
      <c r="F36" s="252"/>
    </row>
    <row r="37" spans="1:10" ht="45" customHeight="1" x14ac:dyDescent="0.25">
      <c r="A37" s="5" t="s">
        <v>62</v>
      </c>
      <c r="B37" s="190" t="s">
        <v>18</v>
      </c>
      <c r="C37" s="192"/>
      <c r="D37" s="190" t="s">
        <v>75</v>
      </c>
      <c r="E37" s="191"/>
      <c r="F37" s="192"/>
      <c r="J37" s="8"/>
    </row>
    <row r="38" spans="1:10" ht="85.5" customHeight="1" x14ac:dyDescent="0.25">
      <c r="A38" s="10" t="s">
        <v>56</v>
      </c>
      <c r="B38" s="195" t="s">
        <v>119</v>
      </c>
      <c r="C38" s="196"/>
      <c r="D38" s="176" t="s">
        <v>120</v>
      </c>
      <c r="E38" s="177"/>
      <c r="F38" s="178"/>
    </row>
    <row r="39" spans="1:10" x14ac:dyDescent="0.25">
      <c r="A39" s="187"/>
      <c r="B39" s="188"/>
      <c r="C39" s="188"/>
      <c r="D39" s="188"/>
      <c r="E39" s="188"/>
      <c r="F39" s="189"/>
    </row>
    <row r="40" spans="1:10" ht="46.5" customHeight="1" x14ac:dyDescent="0.25">
      <c r="A40" s="5" t="s">
        <v>19</v>
      </c>
      <c r="B40" s="190" t="s">
        <v>20</v>
      </c>
      <c r="C40" s="191"/>
      <c r="D40" s="191"/>
      <c r="E40" s="191"/>
      <c r="F40" s="192"/>
    </row>
    <row r="41" spans="1:10" ht="33.75" customHeight="1" x14ac:dyDescent="0.25">
      <c r="A41" s="2"/>
      <c r="B41" s="10" t="s">
        <v>21</v>
      </c>
      <c r="C41" s="190" t="s">
        <v>22</v>
      </c>
      <c r="D41" s="192"/>
      <c r="E41" s="190" t="s">
        <v>23</v>
      </c>
      <c r="F41" s="192"/>
    </row>
    <row r="42" spans="1:10" ht="102" x14ac:dyDescent="0.25">
      <c r="A42" s="132" t="s">
        <v>142</v>
      </c>
      <c r="B42" s="9">
        <v>2022</v>
      </c>
      <c r="C42" s="195">
        <v>330</v>
      </c>
      <c r="D42" s="196"/>
      <c r="E42" s="222" t="s">
        <v>625</v>
      </c>
      <c r="F42" s="223"/>
    </row>
    <row r="43" spans="1:10" ht="38.25" x14ac:dyDescent="0.25">
      <c r="A43" s="3"/>
      <c r="B43" s="3"/>
      <c r="C43" s="10" t="s">
        <v>24</v>
      </c>
      <c r="D43" s="10" t="s">
        <v>25</v>
      </c>
      <c r="E43" s="21" t="s">
        <v>61</v>
      </c>
      <c r="F43" s="18" t="s">
        <v>63</v>
      </c>
    </row>
    <row r="44" spans="1:10" ht="31.5" x14ac:dyDescent="0.25">
      <c r="A44" s="14" t="s">
        <v>56</v>
      </c>
      <c r="B44" s="6" t="s">
        <v>26</v>
      </c>
      <c r="C44" s="16">
        <f>SUM(C45:C47)</f>
        <v>200</v>
      </c>
      <c r="D44" s="16">
        <f>SUM(D45:D47)</f>
        <v>200</v>
      </c>
      <c r="E44" s="16">
        <f>D44-C44</f>
        <v>0</v>
      </c>
      <c r="F44" s="22">
        <f>E44/C$60</f>
        <v>0</v>
      </c>
    </row>
    <row r="45" spans="1:10" ht="25.5" x14ac:dyDescent="0.25">
      <c r="A45" s="11" t="s">
        <v>30</v>
      </c>
      <c r="B45" s="152" t="s">
        <v>27</v>
      </c>
      <c r="C45" s="15">
        <v>200</v>
      </c>
      <c r="D45" s="15">
        <v>200</v>
      </c>
      <c r="E45" s="16">
        <f>D45-C45</f>
        <v>0</v>
      </c>
      <c r="F45" s="22">
        <f>E45/C$60</f>
        <v>0</v>
      </c>
    </row>
    <row r="46" spans="1:10" ht="25.5" x14ac:dyDescent="0.25">
      <c r="A46" s="11" t="s">
        <v>31</v>
      </c>
      <c r="B46" s="152" t="s">
        <v>28</v>
      </c>
      <c r="C46" s="15">
        <v>0</v>
      </c>
      <c r="D46" s="15">
        <v>0</v>
      </c>
      <c r="E46" s="16">
        <f>D46-C46</f>
        <v>0</v>
      </c>
      <c r="F46" s="22">
        <f>E46/C$60</f>
        <v>0</v>
      </c>
    </row>
    <row r="47" spans="1:10" x14ac:dyDescent="0.25">
      <c r="A47" s="11" t="s">
        <v>32</v>
      </c>
      <c r="B47" s="152" t="s">
        <v>29</v>
      </c>
      <c r="C47" s="15">
        <v>0</v>
      </c>
      <c r="D47" s="15">
        <v>0</v>
      </c>
      <c r="E47" s="16">
        <f>D47-C47</f>
        <v>0</v>
      </c>
      <c r="F47" s="22">
        <f>E47/C$60</f>
        <v>0</v>
      </c>
    </row>
    <row r="48" spans="1:10" x14ac:dyDescent="0.25">
      <c r="A48" s="187"/>
      <c r="B48" s="188"/>
      <c r="C48" s="188"/>
      <c r="D48" s="188"/>
      <c r="E48" s="188"/>
      <c r="F48" s="189"/>
    </row>
    <row r="49" spans="1:6" ht="31.5" x14ac:dyDescent="0.25">
      <c r="A49" s="14" t="s">
        <v>36</v>
      </c>
      <c r="B49" s="6" t="s">
        <v>37</v>
      </c>
      <c r="C49" s="16">
        <f>SUM(C51:C58)</f>
        <v>300</v>
      </c>
      <c r="D49" s="16">
        <f>SUM(D51:D58)</f>
        <v>300</v>
      </c>
      <c r="E49" s="16">
        <f>D49-C49</f>
        <v>0</v>
      </c>
      <c r="F49" s="22">
        <f>E49/C$60</f>
        <v>0</v>
      </c>
    </row>
    <row r="50" spans="1:6" ht="15.75" x14ac:dyDescent="0.25">
      <c r="A50" s="12"/>
      <c r="B50" s="24" t="s">
        <v>38</v>
      </c>
      <c r="C50" s="25"/>
      <c r="D50" s="25"/>
      <c r="E50" s="25"/>
      <c r="F50" s="26"/>
    </row>
    <row r="51" spans="1:6" x14ac:dyDescent="0.25">
      <c r="A51" s="11" t="s">
        <v>39</v>
      </c>
      <c r="B51" s="152" t="s">
        <v>33</v>
      </c>
      <c r="C51" s="15">
        <v>221</v>
      </c>
      <c r="D51" s="27">
        <v>221</v>
      </c>
      <c r="E51" s="16">
        <f>SUM(D51-C51)</f>
        <v>0</v>
      </c>
      <c r="F51" s="22">
        <f>E51/C$60</f>
        <v>0</v>
      </c>
    </row>
    <row r="52" spans="1:6" ht="102" x14ac:dyDescent="0.25">
      <c r="A52" s="11" t="s">
        <v>40</v>
      </c>
      <c r="B52" s="152" t="s">
        <v>34</v>
      </c>
      <c r="C52" s="15">
        <v>0</v>
      </c>
      <c r="D52" s="15">
        <v>0</v>
      </c>
      <c r="E52" s="16">
        <f>SUM(D52-C52)</f>
        <v>0</v>
      </c>
      <c r="F52" s="22">
        <f>E52/C$60</f>
        <v>0</v>
      </c>
    </row>
    <row r="53" spans="1:6" ht="63.75" x14ac:dyDescent="0.25">
      <c r="A53" s="11" t="s">
        <v>41</v>
      </c>
      <c r="B53" s="152" t="s">
        <v>35</v>
      </c>
      <c r="C53" s="15">
        <v>79</v>
      </c>
      <c r="D53" s="15">
        <v>79</v>
      </c>
      <c r="E53" s="16">
        <f>SUM(D53-C53)</f>
        <v>0</v>
      </c>
      <c r="F53" s="22">
        <f>E53/C$60</f>
        <v>0</v>
      </c>
    </row>
    <row r="54" spans="1:6" ht="15.75" x14ac:dyDescent="0.25">
      <c r="A54" s="2"/>
      <c r="B54" s="24" t="s">
        <v>42</v>
      </c>
      <c r="C54" s="25"/>
      <c r="D54" s="25"/>
      <c r="E54" s="25"/>
      <c r="F54" s="26"/>
    </row>
    <row r="55" spans="1:6" ht="25.5" x14ac:dyDescent="0.25">
      <c r="A55" s="11" t="s">
        <v>47</v>
      </c>
      <c r="B55" s="152" t="s">
        <v>43</v>
      </c>
      <c r="C55" s="15">
        <v>0</v>
      </c>
      <c r="D55" s="15">
        <v>0</v>
      </c>
      <c r="E55" s="16">
        <f>SUM(D55-C55)</f>
        <v>0</v>
      </c>
      <c r="F55" s="22">
        <f>E55/C$60</f>
        <v>0</v>
      </c>
    </row>
    <row r="56" spans="1:6" x14ac:dyDescent="0.25">
      <c r="A56" s="11" t="s">
        <v>48</v>
      </c>
      <c r="B56" s="152" t="s">
        <v>44</v>
      </c>
      <c r="C56" s="15">
        <v>0</v>
      </c>
      <c r="D56" s="15">
        <v>0</v>
      </c>
      <c r="E56" s="16">
        <f>SUM(D56-C56)</f>
        <v>0</v>
      </c>
      <c r="F56" s="22">
        <f>E56/C$60</f>
        <v>0</v>
      </c>
    </row>
    <row r="57" spans="1:6" x14ac:dyDescent="0.25">
      <c r="A57" s="11" t="s">
        <v>49</v>
      </c>
      <c r="B57" s="152" t="s">
        <v>45</v>
      </c>
      <c r="C57" s="15">
        <v>0</v>
      </c>
      <c r="D57" s="15">
        <v>0</v>
      </c>
      <c r="E57" s="16">
        <f>SUM(D57-C57)</f>
        <v>0</v>
      </c>
      <c r="F57" s="22">
        <f>E57/C$60</f>
        <v>0</v>
      </c>
    </row>
    <row r="58" spans="1:6" x14ac:dyDescent="0.25">
      <c r="A58" s="11" t="s">
        <v>50</v>
      </c>
      <c r="B58" s="152" t="s">
        <v>46</v>
      </c>
      <c r="C58" s="15">
        <v>0</v>
      </c>
      <c r="D58" s="15">
        <v>0</v>
      </c>
      <c r="E58" s="16">
        <f>SUM(D58-C58)</f>
        <v>0</v>
      </c>
      <c r="F58" s="22">
        <f>E58/C$60</f>
        <v>0</v>
      </c>
    </row>
    <row r="59" spans="1:6" x14ac:dyDescent="0.25">
      <c r="A59" s="187"/>
      <c r="B59" s="188"/>
      <c r="C59" s="188"/>
      <c r="D59" s="188"/>
      <c r="E59" s="188"/>
      <c r="F59" s="189"/>
    </row>
    <row r="60" spans="1:6" ht="31.5" x14ac:dyDescent="0.25">
      <c r="A60" s="14" t="s">
        <v>51</v>
      </c>
      <c r="B60" s="6" t="s">
        <v>52</v>
      </c>
      <c r="C60" s="15">
        <v>500</v>
      </c>
      <c r="D60" s="16">
        <f>SUM(D49,D44,)</f>
        <v>500</v>
      </c>
      <c r="E60" s="16">
        <f>D60-C60</f>
        <v>0</v>
      </c>
      <c r="F60" s="22">
        <f>E60/C$60</f>
        <v>0</v>
      </c>
    </row>
    <row r="61" spans="1:6" x14ac:dyDescent="0.25">
      <c r="A61" s="187"/>
      <c r="B61" s="188"/>
      <c r="C61" s="188"/>
      <c r="D61" s="188"/>
      <c r="E61" s="188"/>
      <c r="F61" s="189"/>
    </row>
    <row r="62" spans="1:6" ht="15" customHeight="1" x14ac:dyDescent="0.25">
      <c r="A62" s="184" t="s">
        <v>53</v>
      </c>
      <c r="B62" s="185"/>
      <c r="C62" s="185"/>
      <c r="D62" s="185"/>
      <c r="E62" s="185"/>
      <c r="F62" s="186"/>
    </row>
    <row r="63" spans="1:6" ht="25.5" x14ac:dyDescent="0.25">
      <c r="A63" s="10" t="s">
        <v>58</v>
      </c>
      <c r="B63" s="190" t="s">
        <v>54</v>
      </c>
      <c r="C63" s="191"/>
      <c r="D63" s="192"/>
      <c r="E63" s="190" t="s">
        <v>55</v>
      </c>
      <c r="F63" s="192"/>
    </row>
    <row r="64" spans="1:6" ht="89.25" customHeight="1" x14ac:dyDescent="0.25">
      <c r="A64" s="150" t="s">
        <v>624</v>
      </c>
      <c r="B64" s="273" t="s">
        <v>623</v>
      </c>
      <c r="C64" s="273"/>
      <c r="D64" s="273"/>
      <c r="E64" s="181">
        <v>200</v>
      </c>
      <c r="F64" s="183"/>
    </row>
    <row r="65" spans="1:6" ht="115.5" customHeight="1" x14ac:dyDescent="0.25">
      <c r="A65" s="150" t="s">
        <v>109</v>
      </c>
      <c r="B65" s="270" t="s">
        <v>622</v>
      </c>
      <c r="C65" s="271"/>
      <c r="D65" s="272"/>
      <c r="E65" s="181">
        <v>221</v>
      </c>
      <c r="F65" s="183"/>
    </row>
    <row r="66" spans="1:6" ht="29.25" customHeight="1" x14ac:dyDescent="0.25">
      <c r="A66" s="150" t="s">
        <v>305</v>
      </c>
      <c r="B66" s="270" t="s">
        <v>112</v>
      </c>
      <c r="C66" s="271"/>
      <c r="D66" s="272"/>
      <c r="E66" s="181">
        <v>79</v>
      </c>
      <c r="F66" s="183"/>
    </row>
    <row r="67" spans="1:6" x14ac:dyDescent="0.25">
      <c r="A67" s="20"/>
      <c r="B67" s="20"/>
      <c r="C67" s="20"/>
      <c r="D67" s="20"/>
      <c r="E67" s="20"/>
      <c r="F67" s="20"/>
    </row>
    <row r="68" spans="1:6" x14ac:dyDescent="0.25">
      <c r="A68" s="266" t="s">
        <v>69</v>
      </c>
      <c r="B68" s="266"/>
      <c r="C68" s="266"/>
      <c r="D68" s="266"/>
      <c r="E68" s="266"/>
      <c r="F68" s="266"/>
    </row>
    <row r="69" spans="1:6" x14ac:dyDescent="0.25">
      <c r="A69" s="266" t="s">
        <v>60</v>
      </c>
      <c r="B69" s="266"/>
      <c r="C69" s="266"/>
      <c r="D69" s="266"/>
      <c r="E69" s="266"/>
      <c r="F69" s="266"/>
    </row>
  </sheetData>
  <mergeCells count="69">
    <mergeCell ref="B66:D66"/>
    <mergeCell ref="E66:F66"/>
    <mergeCell ref="A69:F69"/>
    <mergeCell ref="A68:F68"/>
    <mergeCell ref="B63:D63"/>
    <mergeCell ref="E63:F63"/>
    <mergeCell ref="B64:D64"/>
    <mergeCell ref="E64:F64"/>
    <mergeCell ref="B65:D65"/>
    <mergeCell ref="E65:F65"/>
    <mergeCell ref="C41:D41"/>
    <mergeCell ref="E41:F41"/>
    <mergeCell ref="A62:F62"/>
    <mergeCell ref="C42:D42"/>
    <mergeCell ref="E42:F42"/>
    <mergeCell ref="A48:F48"/>
    <mergeCell ref="A59:F59"/>
    <mergeCell ref="A61:F61"/>
    <mergeCell ref="A21:F21"/>
    <mergeCell ref="B38:C38"/>
    <mergeCell ref="D38:F38"/>
    <mergeCell ref="A39:F39"/>
    <mergeCell ref="B40:F40"/>
    <mergeCell ref="B37:C37"/>
    <mergeCell ref="D37:F37"/>
    <mergeCell ref="B26:F26"/>
    <mergeCell ref="B27:F27"/>
    <mergeCell ref="B36:F36"/>
    <mergeCell ref="B29:F29"/>
    <mergeCell ref="B30:F30"/>
    <mergeCell ref="B34:F34"/>
    <mergeCell ref="A35:F35"/>
    <mergeCell ref="B31:F31"/>
    <mergeCell ref="B28:F28"/>
    <mergeCell ref="B32:F32"/>
    <mergeCell ref="B33:F33"/>
    <mergeCell ref="B16:C16"/>
    <mergeCell ref="D16:F16"/>
    <mergeCell ref="B17:C17"/>
    <mergeCell ref="D17:F17"/>
    <mergeCell ref="B18:C18"/>
    <mergeCell ref="D18:F18"/>
    <mergeCell ref="A22:F22"/>
    <mergeCell ref="B23:F23"/>
    <mergeCell ref="B24:F24"/>
    <mergeCell ref="B25:F25"/>
    <mergeCell ref="B19:C19"/>
    <mergeCell ref="D19:F19"/>
    <mergeCell ref="B20:C20"/>
    <mergeCell ref="D20:F20"/>
    <mergeCell ref="C12:D12"/>
    <mergeCell ref="E12:F12"/>
    <mergeCell ref="A13:F13"/>
    <mergeCell ref="A14:F14"/>
    <mergeCell ref="B15:C15"/>
    <mergeCell ref="D15:F15"/>
    <mergeCell ref="B9:C9"/>
    <mergeCell ref="D9:F9"/>
    <mergeCell ref="C10:D10"/>
    <mergeCell ref="E10:F10"/>
    <mergeCell ref="C11:D11"/>
    <mergeCell ref="E11:F11"/>
    <mergeCell ref="A6:A8"/>
    <mergeCell ref="B6:F8"/>
    <mergeCell ref="B1:F1"/>
    <mergeCell ref="A2:F2"/>
    <mergeCell ref="A3:F3"/>
    <mergeCell ref="B4:F4"/>
    <mergeCell ref="B5:F5"/>
  </mergeCells>
  <hyperlinks>
    <hyperlink ref="D20" r:id="rId1" xr:uid="{A919B5DE-1BA7-4BCB-9B7A-28B1C8FD301A}"/>
    <hyperlink ref="B20" r:id="rId2" xr:uid="{6AA25D75-49BD-4772-894C-4F8A76CBB209}"/>
  </hyperlinks>
  <printOptions horizontalCentered="1"/>
  <pageMargins left="0.70866141732283472" right="0.70866141732283472" top="0.78740157480314965" bottom="0.78740157480314965" header="0.31496062992125984" footer="0.31496062992125984"/>
  <pageSetup paperSize="9" scale="78" orientation="portrait"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76"/>
  <sheetViews>
    <sheetView tabSelected="1" view="pageBreakPreview" zoomScaleNormal="100" zoomScaleSheetLayoutView="100" workbookViewId="0">
      <selection activeCell="J50" sqref="J50"/>
    </sheetView>
  </sheetViews>
  <sheetFormatPr defaultRowHeight="15" x14ac:dyDescent="0.25"/>
  <cols>
    <col min="1" max="1" width="17.85546875" customWidth="1"/>
    <col min="2" max="2" width="29" customWidth="1"/>
    <col min="3" max="3" width="16.85546875" customWidth="1"/>
    <col min="4" max="4" width="17.7109375" customWidth="1"/>
    <col min="5" max="5" width="14" customWidth="1"/>
    <col min="6" max="6" width="14.7109375" customWidth="1"/>
  </cols>
  <sheetData>
    <row r="1" spans="1:6" ht="18.75" x14ac:dyDescent="0.25">
      <c r="A1" s="28" t="s">
        <v>68</v>
      </c>
      <c r="B1" s="239" t="s">
        <v>83</v>
      </c>
      <c r="C1" s="240"/>
      <c r="D1" s="240"/>
      <c r="E1" s="240"/>
      <c r="F1" s="241"/>
    </row>
    <row r="2" spans="1:6" ht="15" customHeight="1" x14ac:dyDescent="0.25">
      <c r="A2" s="208" t="s">
        <v>70</v>
      </c>
      <c r="B2" s="209"/>
      <c r="C2" s="209"/>
      <c r="D2" s="209"/>
      <c r="E2" s="209"/>
      <c r="F2" s="210"/>
    </row>
    <row r="3" spans="1:6" ht="15" customHeight="1" x14ac:dyDescent="0.25">
      <c r="A3" s="208" t="s">
        <v>73</v>
      </c>
      <c r="B3" s="209"/>
      <c r="C3" s="209"/>
      <c r="D3" s="209"/>
      <c r="E3" s="209"/>
      <c r="F3" s="210"/>
    </row>
    <row r="4" spans="1:6" x14ac:dyDescent="0.25">
      <c r="A4" s="7" t="s">
        <v>0</v>
      </c>
      <c r="B4" s="176" t="s">
        <v>77</v>
      </c>
      <c r="C4" s="177"/>
      <c r="D4" s="177"/>
      <c r="E4" s="177"/>
      <c r="F4" s="178"/>
    </row>
    <row r="5" spans="1:6" x14ac:dyDescent="0.25">
      <c r="A5" s="5" t="s">
        <v>59</v>
      </c>
      <c r="B5" s="176" t="s">
        <v>78</v>
      </c>
      <c r="C5" s="177"/>
      <c r="D5" s="177"/>
      <c r="E5" s="177"/>
      <c r="F5" s="178"/>
    </row>
    <row r="6" spans="1:6" x14ac:dyDescent="0.25">
      <c r="A6" s="197" t="s">
        <v>1</v>
      </c>
      <c r="B6" s="211" t="s">
        <v>79</v>
      </c>
      <c r="C6" s="212"/>
      <c r="D6" s="212"/>
      <c r="E6" s="212"/>
      <c r="F6" s="213"/>
    </row>
    <row r="7" spans="1:6" x14ac:dyDescent="0.25">
      <c r="A7" s="198"/>
      <c r="B7" s="214"/>
      <c r="C7" s="215"/>
      <c r="D7" s="215"/>
      <c r="E7" s="215"/>
      <c r="F7" s="216"/>
    </row>
    <row r="8" spans="1:6" x14ac:dyDescent="0.25">
      <c r="A8" s="199"/>
      <c r="B8" s="217"/>
      <c r="C8" s="218"/>
      <c r="D8" s="218"/>
      <c r="E8" s="218"/>
      <c r="F8" s="219"/>
    </row>
    <row r="9" spans="1:6" ht="25.5" x14ac:dyDescent="0.25">
      <c r="A9" s="5" t="s">
        <v>2</v>
      </c>
      <c r="B9" s="200" t="s">
        <v>82</v>
      </c>
      <c r="C9" s="202"/>
      <c r="D9" s="200" t="s">
        <v>76</v>
      </c>
      <c r="E9" s="201"/>
      <c r="F9" s="202"/>
    </row>
    <row r="10" spans="1:6" ht="25.5" customHeight="1" x14ac:dyDescent="0.25">
      <c r="A10" s="6" t="s">
        <v>3</v>
      </c>
      <c r="B10" s="30" t="s">
        <v>4</v>
      </c>
      <c r="C10" s="248" t="s">
        <v>5</v>
      </c>
      <c r="D10" s="249"/>
      <c r="E10" s="251" t="s">
        <v>6</v>
      </c>
      <c r="F10" s="252"/>
    </row>
    <row r="11" spans="1:6" x14ac:dyDescent="0.25">
      <c r="A11" s="5" t="s">
        <v>7</v>
      </c>
      <c r="B11" s="32">
        <v>1000</v>
      </c>
      <c r="C11" s="253">
        <v>1000</v>
      </c>
      <c r="D11" s="254"/>
      <c r="E11" s="253">
        <v>0</v>
      </c>
      <c r="F11" s="254"/>
    </row>
    <row r="12" spans="1:6" x14ac:dyDescent="0.25">
      <c r="A12" s="5" t="s">
        <v>8</v>
      </c>
      <c r="B12" s="32">
        <v>1000</v>
      </c>
      <c r="C12" s="253">
        <v>1000</v>
      </c>
      <c r="D12" s="254"/>
      <c r="E12" s="253">
        <v>0</v>
      </c>
      <c r="F12" s="254"/>
    </row>
    <row r="13" spans="1:6" x14ac:dyDescent="0.25">
      <c r="A13" s="187"/>
      <c r="B13" s="188"/>
      <c r="C13" s="188"/>
      <c r="D13" s="188"/>
      <c r="E13" s="188"/>
      <c r="F13" s="189"/>
    </row>
    <row r="14" spans="1:6" ht="15.75" x14ac:dyDescent="0.25">
      <c r="A14" s="203" t="s">
        <v>9</v>
      </c>
      <c r="B14" s="204"/>
      <c r="C14" s="204"/>
      <c r="D14" s="204"/>
      <c r="E14" s="204"/>
      <c r="F14" s="205"/>
    </row>
    <row r="15" spans="1:6" x14ac:dyDescent="0.25">
      <c r="A15" s="2"/>
      <c r="B15" s="190" t="s">
        <v>10</v>
      </c>
      <c r="C15" s="192"/>
      <c r="D15" s="190" t="s">
        <v>11</v>
      </c>
      <c r="E15" s="191"/>
      <c r="F15" s="192"/>
    </row>
    <row r="16" spans="1:6" x14ac:dyDescent="0.25">
      <c r="A16" s="5" t="s">
        <v>12</v>
      </c>
      <c r="B16" s="262" t="str">
        <f>'Záv. zpráva kompletní CRP 2021'!B16</f>
        <v>Ing. Dita Hommerová, Ph.D., MBA</v>
      </c>
      <c r="C16" s="263"/>
      <c r="D16" s="262" t="str">
        <f>'Záv. zpráva kompletní CRP 2021'!D16</f>
        <v>Mgr. Veronika Menšíková</v>
      </c>
      <c r="E16" s="264"/>
      <c r="F16" s="263"/>
    </row>
    <row r="17" spans="1:9" x14ac:dyDescent="0.25">
      <c r="A17" s="5" t="s">
        <v>68</v>
      </c>
      <c r="B17" s="262" t="str">
        <f>'Záv. zpráva kompletní CRP 2021'!B17</f>
        <v>Západočeská univerzita v Plzni</v>
      </c>
      <c r="C17" s="263"/>
      <c r="D17" s="262" t="str">
        <f>'Záv. zpráva kompletní CRP 2021'!D17</f>
        <v>Západočeská univerzita v Plzni</v>
      </c>
      <c r="E17" s="264"/>
      <c r="F17" s="263"/>
    </row>
    <row r="18" spans="1:9" x14ac:dyDescent="0.25">
      <c r="A18" s="5" t="s">
        <v>13</v>
      </c>
      <c r="B18" s="262" t="str">
        <f>'Záv. zpráva kompletní CRP 2021'!B18</f>
        <v>Univerzitní 2732/8, 301 00 Plzeň/ www.zcu.cz</v>
      </c>
      <c r="C18" s="263"/>
      <c r="D18" s="262" t="str">
        <f>'Záv. zpráva kompletní CRP 2021'!D18</f>
        <v>Univerzitní 2732/8, 301 00 Plzeň/ www.zcu.cz</v>
      </c>
      <c r="E18" s="264"/>
      <c r="F18" s="263"/>
    </row>
    <row r="19" spans="1:9" x14ac:dyDescent="0.25">
      <c r="A19" s="5" t="s">
        <v>14</v>
      </c>
      <c r="B19" s="262">
        <f>'Záv. zpráva kompletní CRP 2021'!B19</f>
        <v>420377631055</v>
      </c>
      <c r="C19" s="263"/>
      <c r="D19" s="262">
        <f>'Záv. zpráva kompletní CRP 2021'!D19</f>
        <v>420377631230</v>
      </c>
      <c r="E19" s="264"/>
      <c r="F19" s="263"/>
    </row>
    <row r="20" spans="1:9" x14ac:dyDescent="0.25">
      <c r="A20" s="5" t="s">
        <v>15</v>
      </c>
      <c r="B20" s="262" t="str">
        <f>'Záv. zpráva kompletní CRP 2021'!B20</f>
        <v>hommer@rek.zcu.cz</v>
      </c>
      <c r="C20" s="263"/>
      <c r="D20" s="262" t="str">
        <f>'Záv. zpráva kompletní CRP 2021'!D20</f>
        <v>mensikov@rek.zcu.cz</v>
      </c>
      <c r="E20" s="264"/>
      <c r="F20" s="263"/>
    </row>
    <row r="21" spans="1:9" x14ac:dyDescent="0.25">
      <c r="A21" s="187"/>
      <c r="B21" s="188"/>
      <c r="C21" s="188"/>
      <c r="D21" s="188"/>
      <c r="E21" s="188"/>
      <c r="F21" s="189"/>
    </row>
    <row r="22" spans="1:9" ht="15" customHeight="1" x14ac:dyDescent="0.25">
      <c r="A22" s="203" t="s">
        <v>16</v>
      </c>
      <c r="B22" s="204"/>
      <c r="C22" s="204"/>
      <c r="D22" s="204"/>
      <c r="E22" s="204"/>
      <c r="F22" s="205"/>
    </row>
    <row r="23" spans="1:9" ht="29.25" customHeight="1" x14ac:dyDescent="0.25">
      <c r="A23" s="5" t="s">
        <v>64</v>
      </c>
      <c r="B23" s="200" t="s">
        <v>67</v>
      </c>
      <c r="C23" s="201"/>
      <c r="D23" s="201"/>
      <c r="E23" s="201"/>
      <c r="F23" s="202"/>
    </row>
    <row r="24" spans="1:9" ht="225.75" customHeight="1" x14ac:dyDescent="0.25">
      <c r="A24" s="9" t="s">
        <v>80</v>
      </c>
      <c r="B24" s="176" t="s">
        <v>209</v>
      </c>
      <c r="C24" s="177"/>
      <c r="D24" s="177"/>
      <c r="E24" s="177"/>
      <c r="F24" s="178"/>
    </row>
    <row r="25" spans="1:9" ht="229.5" x14ac:dyDescent="0.25">
      <c r="A25" s="9" t="s">
        <v>81</v>
      </c>
      <c r="B25" s="176" t="s">
        <v>521</v>
      </c>
      <c r="C25" s="177"/>
      <c r="D25" s="177"/>
      <c r="E25" s="177"/>
      <c r="F25" s="178"/>
    </row>
    <row r="26" spans="1:9" ht="25.5" x14ac:dyDescent="0.25">
      <c r="A26" s="30" t="s">
        <v>65</v>
      </c>
      <c r="B26" s="248" t="s">
        <v>66</v>
      </c>
      <c r="C26" s="250"/>
      <c r="D26" s="250"/>
      <c r="E26" s="250"/>
      <c r="F26" s="249"/>
      <c r="I26" s="1"/>
    </row>
    <row r="27" spans="1:9" ht="140.25" x14ac:dyDescent="0.25">
      <c r="A27" s="33" t="s">
        <v>100</v>
      </c>
      <c r="B27" s="245" t="s">
        <v>210</v>
      </c>
      <c r="C27" s="246"/>
      <c r="D27" s="246"/>
      <c r="E27" s="246"/>
      <c r="F27" s="247"/>
    </row>
    <row r="28" spans="1:9" ht="38.25" x14ac:dyDescent="0.25">
      <c r="A28" s="33" t="s">
        <v>101</v>
      </c>
      <c r="B28" s="245" t="s">
        <v>211</v>
      </c>
      <c r="C28" s="246"/>
      <c r="D28" s="246"/>
      <c r="E28" s="246"/>
      <c r="F28" s="247"/>
    </row>
    <row r="29" spans="1:9" ht="64.5" customHeight="1" x14ac:dyDescent="0.25">
      <c r="A29" s="33" t="s">
        <v>102</v>
      </c>
      <c r="B29" s="245" t="s">
        <v>212</v>
      </c>
      <c r="C29" s="246"/>
      <c r="D29" s="246"/>
      <c r="E29" s="246"/>
      <c r="F29" s="247"/>
    </row>
    <row r="30" spans="1:9" ht="66" customHeight="1" x14ac:dyDescent="0.25">
      <c r="A30" s="33" t="s">
        <v>103</v>
      </c>
      <c r="B30" s="245" t="s">
        <v>213</v>
      </c>
      <c r="C30" s="246"/>
      <c r="D30" s="246"/>
      <c r="E30" s="246"/>
      <c r="F30" s="247"/>
    </row>
    <row r="31" spans="1:9" ht="161.25" customHeight="1" x14ac:dyDescent="0.25">
      <c r="A31" s="33" t="s">
        <v>104</v>
      </c>
      <c r="B31" s="176" t="s">
        <v>214</v>
      </c>
      <c r="C31" s="177"/>
      <c r="D31" s="177"/>
      <c r="E31" s="177"/>
      <c r="F31" s="178"/>
    </row>
    <row r="32" spans="1:9" ht="356.25" customHeight="1" x14ac:dyDescent="0.25">
      <c r="A32" s="34" t="s">
        <v>105</v>
      </c>
      <c r="B32" s="289" t="s">
        <v>383</v>
      </c>
      <c r="C32" s="287"/>
      <c r="D32" s="287"/>
      <c r="E32" s="287"/>
      <c r="F32" s="288"/>
    </row>
    <row r="33" spans="1:10" ht="296.25" customHeight="1" x14ac:dyDescent="0.25">
      <c r="A33" s="34" t="s">
        <v>107</v>
      </c>
      <c r="B33" s="289" t="s">
        <v>108</v>
      </c>
      <c r="C33" s="287"/>
      <c r="D33" s="287"/>
      <c r="E33" s="287"/>
      <c r="F33" s="288"/>
    </row>
    <row r="34" spans="1:10" ht="126" customHeight="1" x14ac:dyDescent="0.25">
      <c r="A34" s="4" t="s">
        <v>106</v>
      </c>
      <c r="B34" s="289" t="s">
        <v>215</v>
      </c>
      <c r="C34" s="290"/>
      <c r="D34" s="290"/>
      <c r="E34" s="290"/>
      <c r="F34" s="291"/>
    </row>
    <row r="35" spans="1:10" x14ac:dyDescent="0.25">
      <c r="A35" s="187"/>
      <c r="B35" s="188"/>
      <c r="C35" s="188"/>
      <c r="D35" s="188"/>
      <c r="E35" s="188"/>
      <c r="F35" s="189"/>
    </row>
    <row r="36" spans="1:10" ht="33.75" customHeight="1" x14ac:dyDescent="0.25">
      <c r="A36" s="30" t="s">
        <v>17</v>
      </c>
      <c r="B36" s="251" t="s">
        <v>74</v>
      </c>
      <c r="C36" s="261"/>
      <c r="D36" s="261"/>
      <c r="E36" s="261"/>
      <c r="F36" s="252"/>
    </row>
    <row r="37" spans="1:10" ht="45" customHeight="1" x14ac:dyDescent="0.25">
      <c r="A37" s="5" t="s">
        <v>62</v>
      </c>
      <c r="B37" s="190" t="s">
        <v>18</v>
      </c>
      <c r="C37" s="192"/>
      <c r="D37" s="190" t="s">
        <v>75</v>
      </c>
      <c r="E37" s="191"/>
      <c r="F37" s="192"/>
      <c r="J37" s="8"/>
    </row>
    <row r="38" spans="1:10" ht="163.5" customHeight="1" x14ac:dyDescent="0.25">
      <c r="A38" s="10" t="s">
        <v>56</v>
      </c>
      <c r="B38" s="195" t="s">
        <v>117</v>
      </c>
      <c r="C38" s="196"/>
      <c r="D38" s="176" t="s">
        <v>118</v>
      </c>
      <c r="E38" s="177"/>
      <c r="F38" s="178"/>
    </row>
    <row r="39" spans="1:10" ht="84" customHeight="1" x14ac:dyDescent="0.25">
      <c r="A39" s="10" t="s">
        <v>36</v>
      </c>
      <c r="B39" s="195" t="s">
        <v>119</v>
      </c>
      <c r="C39" s="196"/>
      <c r="D39" s="176" t="s">
        <v>120</v>
      </c>
      <c r="E39" s="177"/>
      <c r="F39" s="178"/>
    </row>
    <row r="40" spans="1:10" ht="51" customHeight="1" x14ac:dyDescent="0.25">
      <c r="A40" s="10" t="s">
        <v>51</v>
      </c>
      <c r="B40" s="195" t="s">
        <v>763</v>
      </c>
      <c r="C40" s="196"/>
      <c r="D40" s="195" t="s">
        <v>756</v>
      </c>
      <c r="E40" s="207"/>
      <c r="F40" s="196"/>
    </row>
    <row r="41" spans="1:10" x14ac:dyDescent="0.25">
      <c r="A41" s="187"/>
      <c r="B41" s="188"/>
      <c r="C41" s="188"/>
      <c r="D41" s="188"/>
      <c r="E41" s="188"/>
      <c r="F41" s="189"/>
    </row>
    <row r="42" spans="1:10" ht="46.5" customHeight="1" x14ac:dyDescent="0.25">
      <c r="A42" s="5" t="s">
        <v>19</v>
      </c>
      <c r="B42" s="190" t="s">
        <v>20</v>
      </c>
      <c r="C42" s="191"/>
      <c r="D42" s="191"/>
      <c r="E42" s="191"/>
      <c r="F42" s="192"/>
    </row>
    <row r="43" spans="1:10" ht="33.75" customHeight="1" x14ac:dyDescent="0.25">
      <c r="A43" s="2"/>
      <c r="B43" s="10" t="s">
        <v>21</v>
      </c>
      <c r="C43" s="190" t="s">
        <v>22</v>
      </c>
      <c r="D43" s="192"/>
      <c r="E43" s="190" t="s">
        <v>23</v>
      </c>
      <c r="F43" s="192"/>
    </row>
    <row r="44" spans="1:10" ht="81" x14ac:dyDescent="0.25">
      <c r="A44" s="39" t="s">
        <v>142</v>
      </c>
      <c r="B44" s="9">
        <v>2022</v>
      </c>
      <c r="C44" s="195">
        <v>754</v>
      </c>
      <c r="D44" s="196"/>
      <c r="E44" s="222" t="s">
        <v>625</v>
      </c>
      <c r="F44" s="223"/>
    </row>
    <row r="45" spans="1:10" x14ac:dyDescent="0.25">
      <c r="A45" s="187"/>
      <c r="B45" s="188"/>
      <c r="C45" s="188"/>
      <c r="D45" s="188"/>
      <c r="E45" s="188"/>
      <c r="F45" s="189"/>
    </row>
    <row r="46" spans="1:10" ht="15" customHeight="1" x14ac:dyDescent="0.25">
      <c r="A46" s="184" t="s">
        <v>72</v>
      </c>
      <c r="B46" s="185"/>
      <c r="C46" s="185"/>
      <c r="D46" s="185"/>
      <c r="E46" s="185"/>
      <c r="F46" s="186"/>
    </row>
    <row r="47" spans="1:10" ht="38.25" x14ac:dyDescent="0.25">
      <c r="A47" s="3"/>
      <c r="B47" s="3"/>
      <c r="C47" s="10" t="s">
        <v>24</v>
      </c>
      <c r="D47" s="10" t="s">
        <v>25</v>
      </c>
      <c r="E47" s="21" t="s">
        <v>61</v>
      </c>
      <c r="F47" s="18" t="s">
        <v>63</v>
      </c>
    </row>
    <row r="48" spans="1:10" ht="31.5" x14ac:dyDescent="0.25">
      <c r="A48" s="13" t="s">
        <v>56</v>
      </c>
      <c r="B48" s="6" t="s">
        <v>26</v>
      </c>
      <c r="C48" s="16">
        <f>SUM(C49:C51)</f>
        <v>0</v>
      </c>
      <c r="D48" s="16">
        <f>SUM(D49:D51)</f>
        <v>0</v>
      </c>
      <c r="E48" s="16">
        <f>D48-C48</f>
        <v>0</v>
      </c>
      <c r="F48" s="22">
        <f>E48/C$64</f>
        <v>0</v>
      </c>
    </row>
    <row r="49" spans="1:6" ht="25.5" x14ac:dyDescent="0.25">
      <c r="A49" s="11" t="s">
        <v>30</v>
      </c>
      <c r="B49" s="4" t="s">
        <v>27</v>
      </c>
      <c r="C49" s="15"/>
      <c r="D49" s="15"/>
      <c r="E49" s="16">
        <f t="shared" ref="E49:E51" si="0">D49-C49</f>
        <v>0</v>
      </c>
      <c r="F49" s="22">
        <f>E49/C$64</f>
        <v>0</v>
      </c>
    </row>
    <row r="50" spans="1:6" ht="25.5" x14ac:dyDescent="0.25">
      <c r="A50" s="11" t="s">
        <v>31</v>
      </c>
      <c r="B50" s="4" t="s">
        <v>28</v>
      </c>
      <c r="C50" s="15"/>
      <c r="D50" s="15"/>
      <c r="E50" s="16">
        <f t="shared" si="0"/>
        <v>0</v>
      </c>
      <c r="F50" s="22">
        <f>E50/C$64</f>
        <v>0</v>
      </c>
    </row>
    <row r="51" spans="1:6" x14ac:dyDescent="0.25">
      <c r="A51" s="11" t="s">
        <v>32</v>
      </c>
      <c r="B51" s="4" t="s">
        <v>29</v>
      </c>
      <c r="C51" s="15"/>
      <c r="D51" s="15"/>
      <c r="E51" s="16">
        <f t="shared" si="0"/>
        <v>0</v>
      </c>
      <c r="F51" s="22">
        <f>E51/C$64</f>
        <v>0</v>
      </c>
    </row>
    <row r="52" spans="1:6" x14ac:dyDescent="0.25">
      <c r="A52" s="187"/>
      <c r="B52" s="188"/>
      <c r="C52" s="188"/>
      <c r="D52" s="188"/>
      <c r="E52" s="188"/>
      <c r="F52" s="189"/>
    </row>
    <row r="53" spans="1:6" ht="31.5" x14ac:dyDescent="0.25">
      <c r="A53" s="13" t="s">
        <v>36</v>
      </c>
      <c r="B53" s="6" t="s">
        <v>37</v>
      </c>
      <c r="C53" s="16">
        <v>1000</v>
      </c>
      <c r="D53" s="16">
        <v>1000</v>
      </c>
      <c r="E53" s="16">
        <f>D53-C53</f>
        <v>0</v>
      </c>
      <c r="F53" s="22">
        <f>E53/C$64</f>
        <v>0</v>
      </c>
    </row>
    <row r="54" spans="1:6" ht="15.75" x14ac:dyDescent="0.25">
      <c r="A54" s="12"/>
      <c r="B54" s="24" t="s">
        <v>38</v>
      </c>
      <c r="C54" s="25"/>
      <c r="D54" s="25"/>
      <c r="E54" s="25"/>
      <c r="F54" s="26"/>
    </row>
    <row r="55" spans="1:6" x14ac:dyDescent="0.25">
      <c r="A55" s="11" t="s">
        <v>39</v>
      </c>
      <c r="B55" s="4" t="s">
        <v>33</v>
      </c>
      <c r="C55" s="15">
        <v>688</v>
      </c>
      <c r="D55" s="27">
        <v>688</v>
      </c>
      <c r="E55" s="16">
        <f>SUM(D55-C55)</f>
        <v>0</v>
      </c>
      <c r="F55" s="22">
        <f>E55/C$64</f>
        <v>0</v>
      </c>
    </row>
    <row r="56" spans="1:6" ht="102" x14ac:dyDescent="0.25">
      <c r="A56" s="11" t="s">
        <v>40</v>
      </c>
      <c r="B56" s="4" t="s">
        <v>34</v>
      </c>
      <c r="C56" s="15">
        <v>0</v>
      </c>
      <c r="D56" s="15">
        <v>0</v>
      </c>
      <c r="E56" s="16">
        <f t="shared" ref="E56:E57" si="1">SUM(D56-C56)</f>
        <v>0</v>
      </c>
      <c r="F56" s="22">
        <f>E56/C$64</f>
        <v>0</v>
      </c>
    </row>
    <row r="57" spans="1:6" ht="74.25" customHeight="1" x14ac:dyDescent="0.25">
      <c r="A57" s="11" t="s">
        <v>41</v>
      </c>
      <c r="B57" s="4" t="s">
        <v>35</v>
      </c>
      <c r="C57" s="15">
        <v>235</v>
      </c>
      <c r="D57" s="15">
        <v>235</v>
      </c>
      <c r="E57" s="16">
        <f t="shared" si="1"/>
        <v>0</v>
      </c>
      <c r="F57" s="22">
        <f>E57/C$64</f>
        <v>0</v>
      </c>
    </row>
    <row r="58" spans="1:6" ht="15.75" x14ac:dyDescent="0.25">
      <c r="A58" s="2"/>
      <c r="B58" s="24" t="s">
        <v>42</v>
      </c>
      <c r="C58" s="25"/>
      <c r="D58" s="25"/>
      <c r="E58" s="25"/>
      <c r="F58" s="26"/>
    </row>
    <row r="59" spans="1:6" ht="25.5" x14ac:dyDescent="0.25">
      <c r="A59" s="11" t="s">
        <v>47</v>
      </c>
      <c r="B59" s="4" t="s">
        <v>43</v>
      </c>
      <c r="C59" s="15">
        <v>0</v>
      </c>
      <c r="D59" s="15">
        <v>9</v>
      </c>
      <c r="E59" s="16">
        <f>SUM(D59-C59)</f>
        <v>9</v>
      </c>
      <c r="F59" s="22">
        <f>E59/C$64</f>
        <v>8.9999999999999993E-3</v>
      </c>
    </row>
    <row r="60" spans="1:6" x14ac:dyDescent="0.25">
      <c r="A60" s="11" t="s">
        <v>48</v>
      </c>
      <c r="B60" s="4" t="s">
        <v>44</v>
      </c>
      <c r="C60" s="15">
        <v>70</v>
      </c>
      <c r="D60" s="15">
        <v>61</v>
      </c>
      <c r="E60" s="16">
        <f t="shared" ref="E60:E62" si="2">SUM(D60-C60)</f>
        <v>-9</v>
      </c>
      <c r="F60" s="22">
        <f>E60/C$64</f>
        <v>-8.9999999999999993E-3</v>
      </c>
    </row>
    <row r="61" spans="1:6" x14ac:dyDescent="0.25">
      <c r="A61" s="11" t="s">
        <v>49</v>
      </c>
      <c r="B61" s="4" t="s">
        <v>45</v>
      </c>
      <c r="C61" s="15">
        <v>7</v>
      </c>
      <c r="D61" s="15">
        <v>7</v>
      </c>
      <c r="E61" s="16">
        <f t="shared" si="2"/>
        <v>0</v>
      </c>
      <c r="F61" s="22">
        <f>E61/C$64</f>
        <v>0</v>
      </c>
    </row>
    <row r="62" spans="1:6" x14ac:dyDescent="0.25">
      <c r="A62" s="11" t="s">
        <v>50</v>
      </c>
      <c r="B62" s="4" t="s">
        <v>46</v>
      </c>
      <c r="C62" s="15"/>
      <c r="D62" s="15"/>
      <c r="E62" s="16">
        <f t="shared" si="2"/>
        <v>0</v>
      </c>
      <c r="F62" s="22">
        <f>E62/C$64</f>
        <v>0</v>
      </c>
    </row>
    <row r="63" spans="1:6" x14ac:dyDescent="0.25">
      <c r="A63" s="187"/>
      <c r="B63" s="188"/>
      <c r="C63" s="188"/>
      <c r="D63" s="188"/>
      <c r="E63" s="188"/>
      <c r="F63" s="189"/>
    </row>
    <row r="64" spans="1:6" ht="31.5" x14ac:dyDescent="0.25">
      <c r="A64" s="14" t="s">
        <v>51</v>
      </c>
      <c r="B64" s="6" t="s">
        <v>52</v>
      </c>
      <c r="C64" s="15">
        <v>1000</v>
      </c>
      <c r="D64" s="16">
        <f>SUM(D53,D48,)</f>
        <v>1000</v>
      </c>
      <c r="E64" s="16">
        <f>D64-C64</f>
        <v>0</v>
      </c>
      <c r="F64" s="22">
        <f>E64/C$64</f>
        <v>0</v>
      </c>
    </row>
    <row r="65" spans="1:6" x14ac:dyDescent="0.25">
      <c r="A65" s="187"/>
      <c r="B65" s="188"/>
      <c r="C65" s="188"/>
      <c r="D65" s="188"/>
      <c r="E65" s="188"/>
      <c r="F65" s="189"/>
    </row>
    <row r="66" spans="1:6" ht="15" customHeight="1" x14ac:dyDescent="0.25">
      <c r="A66" s="184" t="s">
        <v>53</v>
      </c>
      <c r="B66" s="185"/>
      <c r="C66" s="185"/>
      <c r="D66" s="185"/>
      <c r="E66" s="185"/>
      <c r="F66" s="186"/>
    </row>
    <row r="67" spans="1:6" ht="25.5" x14ac:dyDescent="0.25">
      <c r="A67" s="10" t="s">
        <v>58</v>
      </c>
      <c r="B67" s="190" t="s">
        <v>54</v>
      </c>
      <c r="C67" s="191"/>
      <c r="D67" s="192"/>
      <c r="E67" s="190" t="s">
        <v>55</v>
      </c>
      <c r="F67" s="192"/>
    </row>
    <row r="68" spans="1:6" ht="130.5" customHeight="1" x14ac:dyDescent="0.25">
      <c r="A68" s="35" t="s">
        <v>109</v>
      </c>
      <c r="B68" s="273" t="s">
        <v>110</v>
      </c>
      <c r="C68" s="273"/>
      <c r="D68" s="273"/>
      <c r="E68" s="181">
        <v>688</v>
      </c>
      <c r="F68" s="183"/>
    </row>
    <row r="69" spans="1:6" ht="48" customHeight="1" x14ac:dyDescent="0.25">
      <c r="A69" s="29" t="s">
        <v>111</v>
      </c>
      <c r="B69" s="270" t="s">
        <v>112</v>
      </c>
      <c r="C69" s="271"/>
      <c r="D69" s="272"/>
      <c r="E69" s="181">
        <v>235</v>
      </c>
      <c r="F69" s="183"/>
    </row>
    <row r="70" spans="1:6" ht="36.75" customHeight="1" x14ac:dyDescent="0.25">
      <c r="A70" s="29" t="s">
        <v>113</v>
      </c>
      <c r="B70" s="270" t="s">
        <v>114</v>
      </c>
      <c r="C70" s="271"/>
      <c r="D70" s="272"/>
      <c r="E70" s="181">
        <v>9</v>
      </c>
      <c r="F70" s="183"/>
    </row>
    <row r="71" spans="1:6" ht="111.75" customHeight="1" x14ac:dyDescent="0.25">
      <c r="A71" s="29" t="s">
        <v>115</v>
      </c>
      <c r="B71" s="270" t="s">
        <v>121</v>
      </c>
      <c r="C71" s="271"/>
      <c r="D71" s="272"/>
      <c r="E71" s="181">
        <v>61</v>
      </c>
      <c r="F71" s="183"/>
    </row>
    <row r="72" spans="1:6" ht="98.25" customHeight="1" x14ac:dyDescent="0.25">
      <c r="A72" s="29" t="s">
        <v>116</v>
      </c>
      <c r="B72" s="273" t="s">
        <v>122</v>
      </c>
      <c r="C72" s="273"/>
      <c r="D72" s="273"/>
      <c r="E72" s="181">
        <v>7</v>
      </c>
      <c r="F72" s="183"/>
    </row>
    <row r="73" spans="1:6" x14ac:dyDescent="0.25">
      <c r="A73" s="20"/>
      <c r="B73" s="20"/>
      <c r="C73" s="20"/>
      <c r="D73" s="20"/>
      <c r="E73" s="20"/>
      <c r="F73" s="20"/>
    </row>
    <row r="74" spans="1:6" x14ac:dyDescent="0.25">
      <c r="A74" s="220" t="s">
        <v>69</v>
      </c>
      <c r="B74" s="220"/>
      <c r="C74" s="220"/>
      <c r="D74" s="220"/>
      <c r="E74" s="220"/>
      <c r="F74" s="220"/>
    </row>
    <row r="75" spans="1:6" x14ac:dyDescent="0.25">
      <c r="A75" s="220" t="s">
        <v>60</v>
      </c>
      <c r="B75" s="220"/>
      <c r="C75" s="220"/>
      <c r="D75" s="220"/>
      <c r="E75" s="220"/>
      <c r="F75" s="220"/>
    </row>
    <row r="76" spans="1:6" x14ac:dyDescent="0.25">
      <c r="A76" s="19"/>
      <c r="B76" s="19"/>
      <c r="C76" s="19"/>
      <c r="D76" s="19"/>
      <c r="E76" s="19"/>
      <c r="F76" s="19"/>
    </row>
  </sheetData>
  <mergeCells count="79">
    <mergeCell ref="B9:C9"/>
    <mergeCell ref="D9:F9"/>
    <mergeCell ref="C10:D10"/>
    <mergeCell ref="E10:F10"/>
    <mergeCell ref="C11:D11"/>
    <mergeCell ref="E11:F11"/>
    <mergeCell ref="A6:A8"/>
    <mergeCell ref="B6:F8"/>
    <mergeCell ref="B1:F1"/>
    <mergeCell ref="A2:F2"/>
    <mergeCell ref="A3:F3"/>
    <mergeCell ref="B4:F4"/>
    <mergeCell ref="B5:F5"/>
    <mergeCell ref="E12:F12"/>
    <mergeCell ref="A13:F13"/>
    <mergeCell ref="A14:F14"/>
    <mergeCell ref="B15:C15"/>
    <mergeCell ref="D15:F15"/>
    <mergeCell ref="C12:D12"/>
    <mergeCell ref="A22:F22"/>
    <mergeCell ref="B23:F23"/>
    <mergeCell ref="B24:F24"/>
    <mergeCell ref="B25:F25"/>
    <mergeCell ref="B16:C16"/>
    <mergeCell ref="D16:F16"/>
    <mergeCell ref="B17:C17"/>
    <mergeCell ref="D17:F17"/>
    <mergeCell ref="B18:C18"/>
    <mergeCell ref="D18:F18"/>
    <mergeCell ref="B19:C19"/>
    <mergeCell ref="D19:F19"/>
    <mergeCell ref="B20:C20"/>
    <mergeCell ref="D20:F20"/>
    <mergeCell ref="A21:F21"/>
    <mergeCell ref="B37:C37"/>
    <mergeCell ref="D37:F37"/>
    <mergeCell ref="B26:F26"/>
    <mergeCell ref="B27:F27"/>
    <mergeCell ref="B32:F32"/>
    <mergeCell ref="B33:F33"/>
    <mergeCell ref="B34:F34"/>
    <mergeCell ref="A35:F35"/>
    <mergeCell ref="B36:F36"/>
    <mergeCell ref="B28:F28"/>
    <mergeCell ref="B29:F29"/>
    <mergeCell ref="B30:F30"/>
    <mergeCell ref="B31:F31"/>
    <mergeCell ref="B38:C38"/>
    <mergeCell ref="D38:F38"/>
    <mergeCell ref="B39:C39"/>
    <mergeCell ref="D39:F39"/>
    <mergeCell ref="D40:F40"/>
    <mergeCell ref="B40:C40"/>
    <mergeCell ref="A41:F41"/>
    <mergeCell ref="B42:F42"/>
    <mergeCell ref="C43:D43"/>
    <mergeCell ref="E43:F43"/>
    <mergeCell ref="A46:F46"/>
    <mergeCell ref="C44:D44"/>
    <mergeCell ref="E44:F44"/>
    <mergeCell ref="A45:F45"/>
    <mergeCell ref="A52:F52"/>
    <mergeCell ref="A63:F63"/>
    <mergeCell ref="A65:F65"/>
    <mergeCell ref="A66:F66"/>
    <mergeCell ref="B67:D67"/>
    <mergeCell ref="E67:F67"/>
    <mergeCell ref="B68:D68"/>
    <mergeCell ref="E68:F68"/>
    <mergeCell ref="B69:D69"/>
    <mergeCell ref="E69:F69"/>
    <mergeCell ref="B70:D70"/>
    <mergeCell ref="E70:F70"/>
    <mergeCell ref="A75:F75"/>
    <mergeCell ref="B71:D71"/>
    <mergeCell ref="E71:F71"/>
    <mergeCell ref="B72:D72"/>
    <mergeCell ref="E72:F72"/>
    <mergeCell ref="A74:F74"/>
  </mergeCells>
  <printOptions horizontalCentered="1"/>
  <pageMargins left="0.70866141732283472" right="0.70866141732283472" top="0.78740157480314965" bottom="0.78740157480314965" header="0.31496062992125984" footer="0.31496062992125984"/>
  <pageSetup paperSize="9" scale="79" fitToHeight="0" orientation="portrait" r:id="rId1"/>
  <rowBreaks count="1" manualBreakCount="1">
    <brk id="4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9CB622-0FF9-4B6C-B571-7AF485A74E5A}">
  <dimension ref="A1:J78"/>
  <sheetViews>
    <sheetView view="pageBreakPreview" topLeftCell="A40" zoomScaleNormal="100" zoomScaleSheetLayoutView="100" workbookViewId="0">
      <selection activeCell="B25" sqref="B25:F25"/>
    </sheetView>
  </sheetViews>
  <sheetFormatPr defaultRowHeight="15" x14ac:dyDescent="0.25"/>
  <cols>
    <col min="1" max="1" width="17.85546875" customWidth="1"/>
    <col min="2" max="2" width="29" customWidth="1"/>
    <col min="3" max="3" width="16.85546875" customWidth="1"/>
    <col min="4" max="4" width="17.7109375" customWidth="1"/>
    <col min="5" max="5" width="14" customWidth="1"/>
    <col min="6" max="6" width="25.42578125" customWidth="1"/>
  </cols>
  <sheetData>
    <row r="1" spans="1:6" ht="18.75" x14ac:dyDescent="0.25">
      <c r="A1" s="121" t="s">
        <v>68</v>
      </c>
      <c r="B1" s="239" t="s">
        <v>487</v>
      </c>
      <c r="C1" s="240"/>
      <c r="D1" s="240"/>
      <c r="E1" s="240"/>
      <c r="F1" s="241"/>
    </row>
    <row r="2" spans="1:6" ht="15" customHeight="1" x14ac:dyDescent="0.25">
      <c r="A2" s="208" t="s">
        <v>70</v>
      </c>
      <c r="B2" s="209"/>
      <c r="C2" s="209"/>
      <c r="D2" s="209"/>
      <c r="E2" s="209"/>
      <c r="F2" s="210"/>
    </row>
    <row r="3" spans="1:6" ht="15" customHeight="1" x14ac:dyDescent="0.25">
      <c r="A3" s="208" t="s">
        <v>73</v>
      </c>
      <c r="B3" s="209"/>
      <c r="C3" s="209"/>
      <c r="D3" s="209"/>
      <c r="E3" s="209"/>
      <c r="F3" s="210"/>
    </row>
    <row r="4" spans="1:6" x14ac:dyDescent="0.25">
      <c r="A4" s="7" t="s">
        <v>0</v>
      </c>
      <c r="B4" s="176" t="s">
        <v>77</v>
      </c>
      <c r="C4" s="177"/>
      <c r="D4" s="177"/>
      <c r="E4" s="177"/>
      <c r="F4" s="178"/>
    </row>
    <row r="5" spans="1:6" x14ac:dyDescent="0.25">
      <c r="A5" s="5" t="s">
        <v>59</v>
      </c>
      <c r="B5" s="176" t="s">
        <v>78</v>
      </c>
      <c r="C5" s="177"/>
      <c r="D5" s="177"/>
      <c r="E5" s="177"/>
      <c r="F5" s="178"/>
    </row>
    <row r="6" spans="1:6" x14ac:dyDescent="0.25">
      <c r="A6" s="197" t="s">
        <v>1</v>
      </c>
      <c r="B6" s="211" t="s">
        <v>79</v>
      </c>
      <c r="C6" s="212"/>
      <c r="D6" s="212"/>
      <c r="E6" s="212"/>
      <c r="F6" s="213"/>
    </row>
    <row r="7" spans="1:6" x14ac:dyDescent="0.25">
      <c r="A7" s="198"/>
      <c r="B7" s="214"/>
      <c r="C7" s="267"/>
      <c r="D7" s="267"/>
      <c r="E7" s="267"/>
      <c r="F7" s="216"/>
    </row>
    <row r="8" spans="1:6" x14ac:dyDescent="0.25">
      <c r="A8" s="199"/>
      <c r="B8" s="217"/>
      <c r="C8" s="218"/>
      <c r="D8" s="218"/>
      <c r="E8" s="218"/>
      <c r="F8" s="219"/>
    </row>
    <row r="9" spans="1:6" ht="25.5" x14ac:dyDescent="0.25">
      <c r="A9" s="5" t="s">
        <v>2</v>
      </c>
      <c r="B9" s="200" t="s">
        <v>82</v>
      </c>
      <c r="C9" s="202"/>
      <c r="D9" s="200" t="s">
        <v>76</v>
      </c>
      <c r="E9" s="201"/>
      <c r="F9" s="202"/>
    </row>
    <row r="10" spans="1:6" ht="25.5" customHeight="1" x14ac:dyDescent="0.25">
      <c r="A10" s="6" t="s">
        <v>3</v>
      </c>
      <c r="B10" s="30" t="s">
        <v>4</v>
      </c>
      <c r="C10" s="248" t="s">
        <v>5</v>
      </c>
      <c r="D10" s="249"/>
      <c r="E10" s="251" t="s">
        <v>6</v>
      </c>
      <c r="F10" s="252"/>
    </row>
    <row r="11" spans="1:6" x14ac:dyDescent="0.25">
      <c r="A11" s="5" t="s">
        <v>7</v>
      </c>
      <c r="B11" s="32">
        <v>500</v>
      </c>
      <c r="C11" s="253">
        <v>420</v>
      </c>
      <c r="D11" s="254"/>
      <c r="E11" s="253">
        <v>80</v>
      </c>
      <c r="F11" s="254"/>
    </row>
    <row r="12" spans="1:6" x14ac:dyDescent="0.25">
      <c r="A12" s="5" t="s">
        <v>8</v>
      </c>
      <c r="B12" s="32">
        <v>500</v>
      </c>
      <c r="C12" s="253">
        <v>420</v>
      </c>
      <c r="D12" s="254"/>
      <c r="E12" s="253">
        <v>80</v>
      </c>
      <c r="F12" s="254"/>
    </row>
    <row r="13" spans="1:6" x14ac:dyDescent="0.25">
      <c r="A13" s="187"/>
      <c r="B13" s="188"/>
      <c r="C13" s="188"/>
      <c r="D13" s="188"/>
      <c r="E13" s="188"/>
      <c r="F13" s="189"/>
    </row>
    <row r="14" spans="1:6" ht="15.75" x14ac:dyDescent="0.25">
      <c r="A14" s="203" t="s">
        <v>9</v>
      </c>
      <c r="B14" s="204"/>
      <c r="C14" s="204"/>
      <c r="D14" s="204"/>
      <c r="E14" s="204"/>
      <c r="F14" s="205"/>
    </row>
    <row r="15" spans="1:6" x14ac:dyDescent="0.25">
      <c r="A15" s="2"/>
      <c r="B15" s="190" t="s">
        <v>10</v>
      </c>
      <c r="C15" s="192"/>
      <c r="D15" s="190" t="s">
        <v>11</v>
      </c>
      <c r="E15" s="191"/>
      <c r="F15" s="192"/>
    </row>
    <row r="16" spans="1:6" x14ac:dyDescent="0.25">
      <c r="A16" s="5" t="s">
        <v>12</v>
      </c>
      <c r="B16" s="262" t="s">
        <v>486</v>
      </c>
      <c r="C16" s="263"/>
      <c r="D16" s="262" t="s">
        <v>485</v>
      </c>
      <c r="E16" s="264"/>
      <c r="F16" s="263"/>
    </row>
    <row r="17" spans="1:9" x14ac:dyDescent="0.25">
      <c r="A17" s="5" t="s">
        <v>68</v>
      </c>
      <c r="B17" s="262" t="s">
        <v>484</v>
      </c>
      <c r="C17" s="263"/>
      <c r="D17" s="262" t="s">
        <v>484</v>
      </c>
      <c r="E17" s="264"/>
      <c r="F17" s="263"/>
    </row>
    <row r="18" spans="1:9" x14ac:dyDescent="0.25">
      <c r="A18" s="5" t="s">
        <v>13</v>
      </c>
      <c r="B18" s="268" t="s">
        <v>483</v>
      </c>
      <c r="C18" s="263"/>
      <c r="D18" s="268" t="s">
        <v>483</v>
      </c>
      <c r="E18" s="264"/>
      <c r="F18" s="263"/>
    </row>
    <row r="19" spans="1:9" x14ac:dyDescent="0.25">
      <c r="A19" s="5" t="s">
        <v>14</v>
      </c>
      <c r="B19" s="269">
        <v>777154864</v>
      </c>
      <c r="C19" s="263"/>
      <c r="D19" s="262">
        <v>776241272</v>
      </c>
      <c r="E19" s="264"/>
      <c r="F19" s="263"/>
    </row>
    <row r="20" spans="1:9" x14ac:dyDescent="0.25">
      <c r="A20" s="5" t="s">
        <v>15</v>
      </c>
      <c r="B20" s="268" t="s">
        <v>482</v>
      </c>
      <c r="C20" s="263"/>
      <c r="D20" s="268" t="s">
        <v>481</v>
      </c>
      <c r="E20" s="264"/>
      <c r="F20" s="263"/>
    </row>
    <row r="21" spans="1:9" x14ac:dyDescent="0.25">
      <c r="A21" s="187"/>
      <c r="B21" s="188"/>
      <c r="C21" s="188"/>
      <c r="D21" s="188"/>
      <c r="E21" s="188"/>
      <c r="F21" s="189"/>
    </row>
    <row r="22" spans="1:9" ht="15" customHeight="1" x14ac:dyDescent="0.25">
      <c r="A22" s="203" t="s">
        <v>16</v>
      </c>
      <c r="B22" s="204"/>
      <c r="C22" s="204"/>
      <c r="D22" s="204"/>
      <c r="E22" s="204"/>
      <c r="F22" s="205"/>
    </row>
    <row r="23" spans="1:9" ht="29.25" customHeight="1" x14ac:dyDescent="0.25">
      <c r="A23" s="5" t="s">
        <v>64</v>
      </c>
      <c r="B23" s="200" t="s">
        <v>67</v>
      </c>
      <c r="C23" s="201"/>
      <c r="D23" s="201"/>
      <c r="E23" s="201"/>
      <c r="F23" s="202"/>
    </row>
    <row r="24" spans="1:9" ht="208.5" customHeight="1" x14ac:dyDescent="0.25">
      <c r="A24" s="9" t="s">
        <v>80</v>
      </c>
      <c r="B24" s="176" t="s">
        <v>244</v>
      </c>
      <c r="C24" s="177"/>
      <c r="D24" s="177"/>
      <c r="E24" s="177"/>
      <c r="F24" s="178"/>
    </row>
    <row r="25" spans="1:9" ht="229.5" x14ac:dyDescent="0.25">
      <c r="A25" s="9" t="s">
        <v>81</v>
      </c>
      <c r="B25" s="176" t="s">
        <v>512</v>
      </c>
      <c r="C25" s="177"/>
      <c r="D25" s="177"/>
      <c r="E25" s="177"/>
      <c r="F25" s="178"/>
    </row>
    <row r="26" spans="1:9" ht="25.5" x14ac:dyDescent="0.25">
      <c r="A26" s="30" t="s">
        <v>65</v>
      </c>
      <c r="B26" s="248" t="s">
        <v>66</v>
      </c>
      <c r="C26" s="248"/>
      <c r="D26" s="248"/>
      <c r="E26" s="248"/>
      <c r="F26" s="248"/>
      <c r="I26" s="123"/>
    </row>
    <row r="27" spans="1:9" ht="138.75" customHeight="1" x14ac:dyDescent="0.25">
      <c r="A27" s="9" t="s">
        <v>480</v>
      </c>
      <c r="B27" s="176" t="s">
        <v>479</v>
      </c>
      <c r="C27" s="177"/>
      <c r="D27" s="177"/>
      <c r="E27" s="177"/>
      <c r="F27" s="178"/>
    </row>
    <row r="28" spans="1:9" ht="55.5" customHeight="1" x14ac:dyDescent="0.25">
      <c r="A28" s="9" t="s">
        <v>478</v>
      </c>
      <c r="B28" s="176" t="s">
        <v>477</v>
      </c>
      <c r="C28" s="177"/>
      <c r="D28" s="177"/>
      <c r="E28" s="177"/>
      <c r="F28" s="178"/>
    </row>
    <row r="29" spans="1:9" ht="50.45" customHeight="1" x14ac:dyDescent="0.25">
      <c r="A29" s="9" t="s">
        <v>476</v>
      </c>
      <c r="B29" s="176" t="s">
        <v>475</v>
      </c>
      <c r="C29" s="177"/>
      <c r="D29" s="177"/>
      <c r="E29" s="177"/>
      <c r="F29" s="178"/>
    </row>
    <row r="30" spans="1:9" ht="57" customHeight="1" x14ac:dyDescent="0.25">
      <c r="A30" s="9" t="s">
        <v>474</v>
      </c>
      <c r="B30" s="176" t="s">
        <v>473</v>
      </c>
      <c r="C30" s="177"/>
      <c r="D30" s="177"/>
      <c r="E30" s="177"/>
      <c r="F30" s="178"/>
    </row>
    <row r="31" spans="1:9" ht="149.44999999999999" customHeight="1" x14ac:dyDescent="0.25">
      <c r="A31" s="9" t="s">
        <v>472</v>
      </c>
      <c r="B31" s="176" t="s">
        <v>471</v>
      </c>
      <c r="C31" s="177"/>
      <c r="D31" s="177"/>
      <c r="E31" s="177"/>
      <c r="F31" s="178"/>
    </row>
    <row r="32" spans="1:9" s="127" customFormat="1" ht="114.6" customHeight="1" x14ac:dyDescent="0.25">
      <c r="A32" s="36" t="s">
        <v>470</v>
      </c>
      <c r="B32" s="245" t="s">
        <v>469</v>
      </c>
      <c r="C32" s="246"/>
      <c r="D32" s="246"/>
      <c r="E32" s="246"/>
      <c r="F32" s="247"/>
    </row>
    <row r="33" spans="1:10" ht="80.45" customHeight="1" x14ac:dyDescent="0.25">
      <c r="A33" s="9" t="s">
        <v>465</v>
      </c>
      <c r="B33" s="176" t="s">
        <v>468</v>
      </c>
      <c r="C33" s="177"/>
      <c r="D33" s="177"/>
      <c r="E33" s="177"/>
      <c r="F33" s="178"/>
    </row>
    <row r="34" spans="1:10" ht="33.75" customHeight="1" x14ac:dyDescent="0.25">
      <c r="A34" s="30" t="s">
        <v>17</v>
      </c>
      <c r="B34" s="251" t="s">
        <v>74</v>
      </c>
      <c r="C34" s="261"/>
      <c r="D34" s="261"/>
      <c r="E34" s="261"/>
      <c r="F34" s="252"/>
    </row>
    <row r="35" spans="1:10" ht="45" customHeight="1" x14ac:dyDescent="0.25">
      <c r="A35" s="5" t="s">
        <v>62</v>
      </c>
      <c r="B35" s="190" t="s">
        <v>18</v>
      </c>
      <c r="C35" s="192"/>
      <c r="D35" s="190" t="s">
        <v>75</v>
      </c>
      <c r="E35" s="191"/>
      <c r="F35" s="192"/>
      <c r="J35" s="8"/>
    </row>
    <row r="36" spans="1:10" ht="66.75" customHeight="1" x14ac:dyDescent="0.25">
      <c r="A36" s="10" t="s">
        <v>56</v>
      </c>
      <c r="B36" s="195" t="s">
        <v>467</v>
      </c>
      <c r="C36" s="196"/>
      <c r="D36" s="176" t="s">
        <v>466</v>
      </c>
      <c r="E36" s="177"/>
      <c r="F36" s="178"/>
    </row>
    <row r="37" spans="1:10" ht="58.15" customHeight="1" x14ac:dyDescent="0.25">
      <c r="A37" s="10" t="s">
        <v>36</v>
      </c>
      <c r="B37" s="195" t="s">
        <v>465</v>
      </c>
      <c r="C37" s="196"/>
      <c r="D37" s="176" t="s">
        <v>464</v>
      </c>
      <c r="E37" s="177"/>
      <c r="F37" s="178"/>
    </row>
    <row r="38" spans="1:10" ht="71.25" customHeight="1" x14ac:dyDescent="0.25">
      <c r="A38" s="10" t="s">
        <v>51</v>
      </c>
      <c r="B38" s="195" t="s">
        <v>463</v>
      </c>
      <c r="C38" s="196"/>
      <c r="D38" s="176" t="s">
        <v>462</v>
      </c>
      <c r="E38" s="177"/>
      <c r="F38" s="178"/>
    </row>
    <row r="39" spans="1:10" x14ac:dyDescent="0.25">
      <c r="A39" s="187"/>
      <c r="B39" s="188"/>
      <c r="C39" s="188"/>
      <c r="D39" s="188"/>
      <c r="E39" s="188"/>
      <c r="F39" s="189"/>
    </row>
    <row r="40" spans="1:10" ht="46.5" customHeight="1" x14ac:dyDescent="0.25">
      <c r="A40" s="5" t="s">
        <v>19</v>
      </c>
      <c r="B40" s="190" t="s">
        <v>20</v>
      </c>
      <c r="C40" s="191"/>
      <c r="D40" s="191"/>
      <c r="E40" s="191"/>
      <c r="F40" s="192"/>
    </row>
    <row r="41" spans="1:10" ht="33.75" customHeight="1" x14ac:dyDescent="0.25">
      <c r="A41" s="2"/>
      <c r="B41" s="10" t="s">
        <v>21</v>
      </c>
      <c r="C41" s="190" t="s">
        <v>22</v>
      </c>
      <c r="D41" s="192"/>
      <c r="E41" s="190" t="s">
        <v>23</v>
      </c>
      <c r="F41" s="192"/>
    </row>
    <row r="42" spans="1:10" ht="81" x14ac:dyDescent="0.25">
      <c r="A42" s="39" t="s">
        <v>142</v>
      </c>
      <c r="B42" s="104">
        <v>2022</v>
      </c>
      <c r="C42" s="279" t="s">
        <v>461</v>
      </c>
      <c r="D42" s="280"/>
      <c r="E42" s="281" t="s">
        <v>391</v>
      </c>
      <c r="F42" s="280"/>
    </row>
    <row r="43" spans="1:10" x14ac:dyDescent="0.25">
      <c r="A43" s="124"/>
      <c r="B43" s="9"/>
      <c r="C43" s="195"/>
      <c r="D43" s="196"/>
      <c r="E43" s="195"/>
      <c r="F43" s="196"/>
    </row>
    <row r="44" spans="1:10" x14ac:dyDescent="0.25">
      <c r="A44" s="124"/>
      <c r="B44" s="9"/>
      <c r="C44" s="195"/>
      <c r="D44" s="196"/>
      <c r="E44" s="195"/>
      <c r="F44" s="196"/>
    </row>
    <row r="45" spans="1:10" x14ac:dyDescent="0.25">
      <c r="A45" s="124"/>
      <c r="B45" s="9"/>
      <c r="C45" s="195"/>
      <c r="D45" s="196"/>
      <c r="E45" s="195"/>
      <c r="F45" s="196"/>
    </row>
    <row r="46" spans="1:10" x14ac:dyDescent="0.25">
      <c r="A46" s="124"/>
      <c r="B46" s="9"/>
      <c r="C46" s="195"/>
      <c r="D46" s="196"/>
      <c r="E46" s="195"/>
      <c r="F46" s="196"/>
    </row>
    <row r="47" spans="1:10" x14ac:dyDescent="0.25">
      <c r="A47" s="187"/>
      <c r="B47" s="188"/>
      <c r="C47" s="188"/>
      <c r="D47" s="188"/>
      <c r="E47" s="188"/>
      <c r="F47" s="189"/>
    </row>
    <row r="48" spans="1:10" ht="15" customHeight="1" x14ac:dyDescent="0.25">
      <c r="A48" s="184" t="s">
        <v>72</v>
      </c>
      <c r="B48" s="185"/>
      <c r="C48" s="185"/>
      <c r="D48" s="185"/>
      <c r="E48" s="185"/>
      <c r="F48" s="186"/>
    </row>
    <row r="49" spans="1:6" ht="38.25" x14ac:dyDescent="0.25">
      <c r="A49" s="3"/>
      <c r="B49" s="3"/>
      <c r="C49" s="10" t="s">
        <v>24</v>
      </c>
      <c r="D49" s="10" t="s">
        <v>25</v>
      </c>
      <c r="E49" s="21" t="s">
        <v>61</v>
      </c>
      <c r="F49" s="18" t="s">
        <v>63</v>
      </c>
    </row>
    <row r="50" spans="1:6" ht="31.5" x14ac:dyDescent="0.25">
      <c r="A50" s="14" t="s">
        <v>56</v>
      </c>
      <c r="B50" s="6" t="s">
        <v>26</v>
      </c>
      <c r="C50" s="16">
        <f>SUM(C51:C53)</f>
        <v>80</v>
      </c>
      <c r="D50" s="16">
        <f>SUM(D51:D53)</f>
        <v>80</v>
      </c>
      <c r="E50" s="16">
        <f>D50-C50</f>
        <v>0</v>
      </c>
      <c r="F50" s="22">
        <f>E50/C$66</f>
        <v>0</v>
      </c>
    </row>
    <row r="51" spans="1:6" ht="25.5" x14ac:dyDescent="0.25">
      <c r="A51" s="11" t="s">
        <v>30</v>
      </c>
      <c r="B51" s="124" t="s">
        <v>27</v>
      </c>
      <c r="C51" s="15">
        <v>80</v>
      </c>
      <c r="D51" s="15">
        <v>80</v>
      </c>
      <c r="E51" s="16">
        <f>D51-C51</f>
        <v>0</v>
      </c>
      <c r="F51" s="22">
        <f>E51/C$66</f>
        <v>0</v>
      </c>
    </row>
    <row r="52" spans="1:6" ht="25.5" x14ac:dyDescent="0.25">
      <c r="A52" s="11" t="s">
        <v>31</v>
      </c>
      <c r="B52" s="124" t="s">
        <v>28</v>
      </c>
      <c r="C52" s="15">
        <v>0</v>
      </c>
      <c r="D52" s="15">
        <v>0</v>
      </c>
      <c r="E52" s="16">
        <f>D52-C52</f>
        <v>0</v>
      </c>
      <c r="F52" s="22">
        <f>E52/C$66</f>
        <v>0</v>
      </c>
    </row>
    <row r="53" spans="1:6" x14ac:dyDescent="0.25">
      <c r="A53" s="11" t="s">
        <v>32</v>
      </c>
      <c r="B53" s="124" t="s">
        <v>29</v>
      </c>
      <c r="C53" s="15">
        <v>0</v>
      </c>
      <c r="D53" s="15">
        <v>0</v>
      </c>
      <c r="E53" s="16">
        <f>D53-C53</f>
        <v>0</v>
      </c>
      <c r="F53" s="22">
        <f>E53/C$66</f>
        <v>0</v>
      </c>
    </row>
    <row r="54" spans="1:6" x14ac:dyDescent="0.25">
      <c r="A54" s="187"/>
      <c r="B54" s="188"/>
      <c r="C54" s="188"/>
      <c r="D54" s="188"/>
      <c r="E54" s="188"/>
      <c r="F54" s="189"/>
    </row>
    <row r="55" spans="1:6" ht="31.5" x14ac:dyDescent="0.25">
      <c r="A55" s="14" t="s">
        <v>36</v>
      </c>
      <c r="B55" s="6" t="s">
        <v>37</v>
      </c>
      <c r="C55" s="16">
        <f>SUM(C57:C64)</f>
        <v>420</v>
      </c>
      <c r="D55" s="16">
        <f>SUM(D57:D64)</f>
        <v>420</v>
      </c>
      <c r="E55" s="16">
        <f>D55-C55</f>
        <v>0</v>
      </c>
      <c r="F55" s="22">
        <f>E55/C$66</f>
        <v>0</v>
      </c>
    </row>
    <row r="56" spans="1:6" ht="15.75" x14ac:dyDescent="0.25">
      <c r="A56" s="12"/>
      <c r="B56" s="24" t="s">
        <v>38</v>
      </c>
      <c r="C56" s="25"/>
      <c r="D56" s="25"/>
      <c r="E56" s="25"/>
      <c r="F56" s="26"/>
    </row>
    <row r="57" spans="1:6" x14ac:dyDescent="0.25">
      <c r="A57" s="11" t="s">
        <v>39</v>
      </c>
      <c r="B57" s="124" t="s">
        <v>33</v>
      </c>
      <c r="C57" s="15">
        <v>289</v>
      </c>
      <c r="D57" s="27">
        <v>289</v>
      </c>
      <c r="E57" s="16">
        <f>SUM(D57-C57)</f>
        <v>0</v>
      </c>
      <c r="F57" s="22">
        <f>E57/C$66</f>
        <v>0</v>
      </c>
    </row>
    <row r="58" spans="1:6" ht="102" x14ac:dyDescent="0.25">
      <c r="A58" s="11" t="s">
        <v>40</v>
      </c>
      <c r="B58" s="124" t="s">
        <v>34</v>
      </c>
      <c r="C58" s="15">
        <v>0</v>
      </c>
      <c r="D58" s="15">
        <v>0</v>
      </c>
      <c r="E58" s="16">
        <f>SUM(D58-C58)</f>
        <v>0</v>
      </c>
      <c r="F58" s="22">
        <f>E58/C$66</f>
        <v>0</v>
      </c>
    </row>
    <row r="59" spans="1:6" ht="63.75" x14ac:dyDescent="0.25">
      <c r="A59" s="11" t="s">
        <v>41</v>
      </c>
      <c r="B59" s="124" t="s">
        <v>35</v>
      </c>
      <c r="C59" s="15">
        <v>98</v>
      </c>
      <c r="D59" s="15">
        <v>98</v>
      </c>
      <c r="E59" s="16">
        <f>SUM(D59-C59)</f>
        <v>0</v>
      </c>
      <c r="F59" s="22">
        <f>E59/C$66</f>
        <v>0</v>
      </c>
    </row>
    <row r="60" spans="1:6" ht="15.75" x14ac:dyDescent="0.25">
      <c r="A60" s="2"/>
      <c r="B60" s="24" t="s">
        <v>42</v>
      </c>
      <c r="C60" s="25"/>
      <c r="D60" s="25"/>
      <c r="E60" s="25"/>
      <c r="F60" s="26"/>
    </row>
    <row r="61" spans="1:6" ht="25.5" x14ac:dyDescent="0.25">
      <c r="A61" s="11" t="s">
        <v>47</v>
      </c>
      <c r="B61" s="124" t="s">
        <v>43</v>
      </c>
      <c r="C61" s="15">
        <v>0</v>
      </c>
      <c r="D61" s="15">
        <v>11</v>
      </c>
      <c r="E61" s="16">
        <f>SUM(D61-C61)</f>
        <v>11</v>
      </c>
      <c r="F61" s="22">
        <f>E61/C$66</f>
        <v>2.1999999999999999E-2</v>
      </c>
    </row>
    <row r="62" spans="1:6" x14ac:dyDescent="0.25">
      <c r="A62" s="11" t="s">
        <v>48</v>
      </c>
      <c r="B62" s="124" t="s">
        <v>44</v>
      </c>
      <c r="C62" s="15">
        <v>30</v>
      </c>
      <c r="D62" s="15">
        <v>22</v>
      </c>
      <c r="E62" s="16">
        <f>SUM(D62-C62)</f>
        <v>-8</v>
      </c>
      <c r="F62" s="22">
        <f>E62/C$66</f>
        <v>-1.6E-2</v>
      </c>
    </row>
    <row r="63" spans="1:6" x14ac:dyDescent="0.25">
      <c r="A63" s="11" t="s">
        <v>49</v>
      </c>
      <c r="B63" s="124" t="s">
        <v>45</v>
      </c>
      <c r="C63" s="15">
        <v>3</v>
      </c>
      <c r="D63" s="15">
        <v>0</v>
      </c>
      <c r="E63" s="16">
        <f>SUM(D63-C63)</f>
        <v>-3</v>
      </c>
      <c r="F63" s="22">
        <f>E63/C$66</f>
        <v>-6.0000000000000001E-3</v>
      </c>
    </row>
    <row r="64" spans="1:6" x14ac:dyDescent="0.25">
      <c r="A64" s="11" t="s">
        <v>50</v>
      </c>
      <c r="B64" s="124" t="s">
        <v>46</v>
      </c>
      <c r="C64" s="15">
        <v>0</v>
      </c>
      <c r="D64" s="15">
        <v>0</v>
      </c>
      <c r="E64" s="16">
        <f>SUM(D64-C64)</f>
        <v>0</v>
      </c>
      <c r="F64" s="22">
        <f>E64/C$66</f>
        <v>0</v>
      </c>
    </row>
    <row r="65" spans="1:6" x14ac:dyDescent="0.25">
      <c r="A65" s="187"/>
      <c r="B65" s="188"/>
      <c r="C65" s="188"/>
      <c r="D65" s="188"/>
      <c r="E65" s="188"/>
      <c r="F65" s="189"/>
    </row>
    <row r="66" spans="1:6" ht="31.5" x14ac:dyDescent="0.25">
      <c r="A66" s="14" t="s">
        <v>51</v>
      </c>
      <c r="B66" s="6" t="s">
        <v>52</v>
      </c>
      <c r="C66" s="15">
        <v>500</v>
      </c>
      <c r="D66" s="16">
        <f>SUM(D55,D50,)</f>
        <v>500</v>
      </c>
      <c r="E66" s="16">
        <f>D66-C66</f>
        <v>0</v>
      </c>
      <c r="F66" s="22">
        <f>E66/C$66</f>
        <v>0</v>
      </c>
    </row>
    <row r="67" spans="1:6" x14ac:dyDescent="0.25">
      <c r="A67" s="187"/>
      <c r="B67" s="188"/>
      <c r="C67" s="188"/>
      <c r="D67" s="188"/>
      <c r="E67" s="188"/>
      <c r="F67" s="189"/>
    </row>
    <row r="68" spans="1:6" ht="15" customHeight="1" x14ac:dyDescent="0.25">
      <c r="A68" s="184" t="s">
        <v>53</v>
      </c>
      <c r="B68" s="185"/>
      <c r="C68" s="185"/>
      <c r="D68" s="185"/>
      <c r="E68" s="185"/>
      <c r="F68" s="186"/>
    </row>
    <row r="69" spans="1:6" ht="25.5" x14ac:dyDescent="0.25">
      <c r="A69" s="10" t="s">
        <v>58</v>
      </c>
      <c r="B69" s="190" t="s">
        <v>54</v>
      </c>
      <c r="C69" s="191"/>
      <c r="D69" s="192"/>
      <c r="E69" s="190" t="s">
        <v>55</v>
      </c>
      <c r="F69" s="192"/>
    </row>
    <row r="70" spans="1:6" ht="39.75" customHeight="1" x14ac:dyDescent="0.25">
      <c r="A70" s="126" t="s">
        <v>460</v>
      </c>
      <c r="B70" s="282" t="s">
        <v>459</v>
      </c>
      <c r="C70" s="282"/>
      <c r="D70" s="282" t="s">
        <v>458</v>
      </c>
      <c r="E70" s="195">
        <v>80</v>
      </c>
      <c r="F70" s="196"/>
    </row>
    <row r="71" spans="1:6" ht="93" customHeight="1" x14ac:dyDescent="0.25">
      <c r="A71" s="35" t="s">
        <v>109</v>
      </c>
      <c r="B71" s="273" t="s">
        <v>457</v>
      </c>
      <c r="C71" s="273"/>
      <c r="D71" s="273"/>
      <c r="E71" s="181">
        <v>289</v>
      </c>
      <c r="F71" s="183"/>
    </row>
    <row r="72" spans="1:6" ht="43.15" customHeight="1" x14ac:dyDescent="0.25">
      <c r="A72" s="122" t="s">
        <v>111</v>
      </c>
      <c r="B72" s="270" t="s">
        <v>456</v>
      </c>
      <c r="C72" s="271"/>
      <c r="D72" s="272"/>
      <c r="E72" s="181">
        <v>98</v>
      </c>
      <c r="F72" s="183"/>
    </row>
    <row r="73" spans="1:6" ht="50.25" customHeight="1" x14ac:dyDescent="0.25">
      <c r="A73" s="125" t="s">
        <v>113</v>
      </c>
      <c r="B73" s="274" t="s">
        <v>455</v>
      </c>
      <c r="C73" s="275"/>
      <c r="D73" s="276"/>
      <c r="E73" s="277">
        <v>11</v>
      </c>
      <c r="F73" s="278"/>
    </row>
    <row r="74" spans="1:6" ht="53.45" customHeight="1" x14ac:dyDescent="0.25">
      <c r="A74" s="122" t="s">
        <v>115</v>
      </c>
      <c r="B74" s="270" t="s">
        <v>454</v>
      </c>
      <c r="C74" s="271"/>
      <c r="D74" s="272"/>
      <c r="E74" s="181">
        <v>22</v>
      </c>
      <c r="F74" s="183"/>
    </row>
    <row r="75" spans="1:6" ht="32.450000000000003" customHeight="1" x14ac:dyDescent="0.25">
      <c r="A75" s="122" t="s">
        <v>116</v>
      </c>
      <c r="B75" s="273" t="s">
        <v>453</v>
      </c>
      <c r="C75" s="273"/>
      <c r="D75" s="273"/>
      <c r="E75" s="181">
        <v>0</v>
      </c>
      <c r="F75" s="183"/>
    </row>
    <row r="76" spans="1:6" x14ac:dyDescent="0.25">
      <c r="A76" s="20"/>
      <c r="B76" s="20"/>
      <c r="C76" s="20"/>
      <c r="D76" s="20"/>
      <c r="E76" s="20"/>
      <c r="F76" s="20"/>
    </row>
    <row r="77" spans="1:6" x14ac:dyDescent="0.25">
      <c r="A77" s="266" t="s">
        <v>69</v>
      </c>
      <c r="B77" s="266"/>
      <c r="C77" s="266"/>
      <c r="D77" s="266"/>
      <c r="E77" s="266"/>
      <c r="F77" s="266"/>
    </row>
    <row r="78" spans="1:6" x14ac:dyDescent="0.25">
      <c r="A78" s="266" t="s">
        <v>60</v>
      </c>
      <c r="B78" s="266"/>
      <c r="C78" s="266"/>
      <c r="D78" s="266"/>
      <c r="E78" s="266"/>
      <c r="F78" s="266"/>
    </row>
  </sheetData>
  <mergeCells count="87">
    <mergeCell ref="B26:F26"/>
    <mergeCell ref="B32:F32"/>
    <mergeCell ref="B33:F33"/>
    <mergeCell ref="B73:D73"/>
    <mergeCell ref="E73:F73"/>
    <mergeCell ref="B69:D69"/>
    <mergeCell ref="E69:F69"/>
    <mergeCell ref="B71:D71"/>
    <mergeCell ref="E71:F71"/>
    <mergeCell ref="B72:D72"/>
    <mergeCell ref="A48:F48"/>
    <mergeCell ref="C42:D42"/>
    <mergeCell ref="E42:F42"/>
    <mergeCell ref="C43:D43"/>
    <mergeCell ref="B70:D70"/>
    <mergeCell ref="A67:F67"/>
    <mergeCell ref="A47:F47"/>
    <mergeCell ref="A54:F54"/>
    <mergeCell ref="A65:F65"/>
    <mergeCell ref="E70:F70"/>
    <mergeCell ref="A78:F78"/>
    <mergeCell ref="B74:D74"/>
    <mergeCell ref="E74:F74"/>
    <mergeCell ref="B75:D75"/>
    <mergeCell ref="E75:F75"/>
    <mergeCell ref="A77:F77"/>
    <mergeCell ref="E72:F72"/>
    <mergeCell ref="A68:F68"/>
    <mergeCell ref="C46:D46"/>
    <mergeCell ref="E46:F46"/>
    <mergeCell ref="E43:F43"/>
    <mergeCell ref="C44:D44"/>
    <mergeCell ref="E44:F44"/>
    <mergeCell ref="C45:D45"/>
    <mergeCell ref="E45:F45"/>
    <mergeCell ref="B36:C36"/>
    <mergeCell ref="D36:F36"/>
    <mergeCell ref="B37:C37"/>
    <mergeCell ref="D37:F37"/>
    <mergeCell ref="B38:C38"/>
    <mergeCell ref="D38:F38"/>
    <mergeCell ref="A39:F39"/>
    <mergeCell ref="B40:F40"/>
    <mergeCell ref="C41:D41"/>
    <mergeCell ref="E41:F41"/>
    <mergeCell ref="A22:F22"/>
    <mergeCell ref="B23:F23"/>
    <mergeCell ref="B24:F24"/>
    <mergeCell ref="B25:F25"/>
    <mergeCell ref="B35:C35"/>
    <mergeCell ref="D35:F35"/>
    <mergeCell ref="B27:F27"/>
    <mergeCell ref="B34:F34"/>
    <mergeCell ref="B29:F29"/>
    <mergeCell ref="B30:F30"/>
    <mergeCell ref="B31:F31"/>
    <mergeCell ref="B28:F28"/>
    <mergeCell ref="B19:C19"/>
    <mergeCell ref="D19:F19"/>
    <mergeCell ref="B20:C20"/>
    <mergeCell ref="D20:F20"/>
    <mergeCell ref="A21:F21"/>
    <mergeCell ref="B16:C16"/>
    <mergeCell ref="D16:F16"/>
    <mergeCell ref="B17:C17"/>
    <mergeCell ref="D17:F17"/>
    <mergeCell ref="B18:C18"/>
    <mergeCell ref="D18:F18"/>
    <mergeCell ref="C12:D12"/>
    <mergeCell ref="E12:F12"/>
    <mergeCell ref="A13:F13"/>
    <mergeCell ref="A14:F14"/>
    <mergeCell ref="B15:C15"/>
    <mergeCell ref="D15:F15"/>
    <mergeCell ref="B9:C9"/>
    <mergeCell ref="D9:F9"/>
    <mergeCell ref="C10:D10"/>
    <mergeCell ref="E10:F10"/>
    <mergeCell ref="C11:D11"/>
    <mergeCell ref="E11:F11"/>
    <mergeCell ref="A6:A8"/>
    <mergeCell ref="B6:F8"/>
    <mergeCell ref="B1:F1"/>
    <mergeCell ref="A2:F2"/>
    <mergeCell ref="A3:F3"/>
    <mergeCell ref="B4:F4"/>
    <mergeCell ref="B5:F5"/>
  </mergeCells>
  <hyperlinks>
    <hyperlink ref="B18" r:id="rId1" display="www.avu.cz" xr:uid="{55596E6F-56B0-4374-83F9-99CEA897D1C1}"/>
    <hyperlink ref="B20" r:id="rId2" xr:uid="{1F8D06FE-4CE1-49BE-98C1-C42FC20D2BE5}"/>
    <hyperlink ref="D18" r:id="rId3" display="www.avu.cz" xr:uid="{6829DEE2-EEB4-44B6-9CA8-D9C18E764603}"/>
    <hyperlink ref="D20" r:id="rId4" xr:uid="{39234185-5121-41E6-A565-BB5A8F3C59BE}"/>
  </hyperlinks>
  <printOptions horizontalCentered="1"/>
  <pageMargins left="0.70866141732283472" right="0.70866141732283472" top="0.78740157480314965" bottom="0.78740157480314965" header="0.31496062992125984" footer="0.31496062992125984"/>
  <pageSetup paperSize="9" scale="78" orientation="portrait" r:id="rId5"/>
  <rowBreaks count="1" manualBreakCount="1">
    <brk id="47" max="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89B5B1-BF6E-44C2-AA8E-475E756BEA13}">
  <dimension ref="A1:J74"/>
  <sheetViews>
    <sheetView view="pageBreakPreview" topLeftCell="A40" zoomScaleNormal="100" zoomScaleSheetLayoutView="100" workbookViewId="0">
      <selection activeCell="E44" sqref="E44:F44"/>
    </sheetView>
  </sheetViews>
  <sheetFormatPr defaultRowHeight="15" x14ac:dyDescent="0.25"/>
  <cols>
    <col min="1" max="1" width="17.85546875" customWidth="1"/>
    <col min="2" max="2" width="29" customWidth="1"/>
    <col min="3" max="3" width="16.85546875" customWidth="1"/>
    <col min="4" max="4" width="17.7109375" customWidth="1"/>
    <col min="5" max="5" width="14" customWidth="1"/>
    <col min="6" max="6" width="14.7109375" customWidth="1"/>
  </cols>
  <sheetData>
    <row r="1" spans="1:6" ht="18.75" x14ac:dyDescent="0.25">
      <c r="A1" s="51" t="s">
        <v>68</v>
      </c>
      <c r="B1" s="184" t="s">
        <v>274</v>
      </c>
      <c r="C1" s="185"/>
      <c r="D1" s="185"/>
      <c r="E1" s="185"/>
      <c r="F1" s="186"/>
    </row>
    <row r="2" spans="1:6" ht="15" customHeight="1" x14ac:dyDescent="0.25">
      <c r="A2" s="208" t="s">
        <v>70</v>
      </c>
      <c r="B2" s="209"/>
      <c r="C2" s="209"/>
      <c r="D2" s="209"/>
      <c r="E2" s="209"/>
      <c r="F2" s="210"/>
    </row>
    <row r="3" spans="1:6" ht="15" customHeight="1" x14ac:dyDescent="0.25">
      <c r="A3" s="208" t="s">
        <v>73</v>
      </c>
      <c r="B3" s="209"/>
      <c r="C3" s="209"/>
      <c r="D3" s="209"/>
      <c r="E3" s="209"/>
      <c r="F3" s="210"/>
    </row>
    <row r="4" spans="1:6" x14ac:dyDescent="0.25">
      <c r="A4" s="7" t="s">
        <v>0</v>
      </c>
      <c r="B4" s="176" t="s">
        <v>77</v>
      </c>
      <c r="C4" s="177"/>
      <c r="D4" s="177"/>
      <c r="E4" s="177"/>
      <c r="F4" s="178"/>
    </row>
    <row r="5" spans="1:6" x14ac:dyDescent="0.25">
      <c r="A5" s="5" t="s">
        <v>59</v>
      </c>
      <c r="B5" s="176" t="s">
        <v>78</v>
      </c>
      <c r="C5" s="177"/>
      <c r="D5" s="177"/>
      <c r="E5" s="177"/>
      <c r="F5" s="178"/>
    </row>
    <row r="6" spans="1:6" x14ac:dyDescent="0.25">
      <c r="A6" s="197" t="s">
        <v>1</v>
      </c>
      <c r="B6" s="211" t="s">
        <v>79</v>
      </c>
      <c r="C6" s="212"/>
      <c r="D6" s="212"/>
      <c r="E6" s="212"/>
      <c r="F6" s="213"/>
    </row>
    <row r="7" spans="1:6" x14ac:dyDescent="0.25">
      <c r="A7" s="198"/>
      <c r="B7" s="214"/>
      <c r="C7" s="267"/>
      <c r="D7" s="267"/>
      <c r="E7" s="267"/>
      <c r="F7" s="216"/>
    </row>
    <row r="8" spans="1:6" x14ac:dyDescent="0.25">
      <c r="A8" s="199"/>
      <c r="B8" s="217"/>
      <c r="C8" s="218"/>
      <c r="D8" s="218"/>
      <c r="E8" s="218"/>
      <c r="F8" s="219"/>
    </row>
    <row r="9" spans="1:6" ht="25.5" x14ac:dyDescent="0.25">
      <c r="A9" s="5" t="s">
        <v>2</v>
      </c>
      <c r="B9" s="200" t="s">
        <v>82</v>
      </c>
      <c r="C9" s="202"/>
      <c r="D9" s="200" t="s">
        <v>76</v>
      </c>
      <c r="E9" s="201"/>
      <c r="F9" s="202"/>
    </row>
    <row r="10" spans="1:6" ht="25.5" customHeight="1" x14ac:dyDescent="0.25">
      <c r="A10" s="6" t="s">
        <v>3</v>
      </c>
      <c r="B10" s="30" t="s">
        <v>4</v>
      </c>
      <c r="C10" s="248" t="s">
        <v>5</v>
      </c>
      <c r="D10" s="249"/>
      <c r="E10" s="251" t="s">
        <v>6</v>
      </c>
      <c r="F10" s="252"/>
    </row>
    <row r="11" spans="1:6" x14ac:dyDescent="0.25">
      <c r="A11" s="5" t="s">
        <v>7</v>
      </c>
      <c r="B11" s="32">
        <v>500</v>
      </c>
      <c r="C11" s="253">
        <v>250</v>
      </c>
      <c r="D11" s="254"/>
      <c r="E11" s="253">
        <v>250</v>
      </c>
      <c r="F11" s="254"/>
    </row>
    <row r="12" spans="1:6" x14ac:dyDescent="0.25">
      <c r="A12" s="5" t="s">
        <v>8</v>
      </c>
      <c r="B12" s="32">
        <v>500</v>
      </c>
      <c r="C12" s="253">
        <v>250</v>
      </c>
      <c r="D12" s="254"/>
      <c r="E12" s="253">
        <v>250</v>
      </c>
      <c r="F12" s="254"/>
    </row>
    <row r="13" spans="1:6" x14ac:dyDescent="0.25">
      <c r="A13" s="187"/>
      <c r="B13" s="188"/>
      <c r="C13" s="188"/>
      <c r="D13" s="188"/>
      <c r="E13" s="188"/>
      <c r="F13" s="189"/>
    </row>
    <row r="14" spans="1:6" ht="15.75" x14ac:dyDescent="0.25">
      <c r="A14" s="203" t="s">
        <v>9</v>
      </c>
      <c r="B14" s="204"/>
      <c r="C14" s="204"/>
      <c r="D14" s="204"/>
      <c r="E14" s="204"/>
      <c r="F14" s="205"/>
    </row>
    <row r="15" spans="1:6" x14ac:dyDescent="0.25">
      <c r="A15" s="2"/>
      <c r="B15" s="190" t="s">
        <v>10</v>
      </c>
      <c r="C15" s="192"/>
      <c r="D15" s="190" t="s">
        <v>11</v>
      </c>
      <c r="E15" s="191"/>
      <c r="F15" s="192"/>
    </row>
    <row r="16" spans="1:6" x14ac:dyDescent="0.25">
      <c r="A16" s="5" t="s">
        <v>12</v>
      </c>
      <c r="B16" s="195" t="s">
        <v>276</v>
      </c>
      <c r="C16" s="196"/>
      <c r="D16" s="195" t="s">
        <v>275</v>
      </c>
      <c r="E16" s="207"/>
      <c r="F16" s="196"/>
    </row>
    <row r="17" spans="1:9" x14ac:dyDescent="0.25">
      <c r="A17" s="5" t="s">
        <v>68</v>
      </c>
      <c r="B17" s="195" t="s">
        <v>274</v>
      </c>
      <c r="C17" s="196"/>
      <c r="D17" s="195" t="s">
        <v>274</v>
      </c>
      <c r="E17" s="207"/>
      <c r="F17" s="196"/>
    </row>
    <row r="18" spans="1:9" x14ac:dyDescent="0.25">
      <c r="A18" s="5" t="s">
        <v>13</v>
      </c>
      <c r="B18" s="206" t="s">
        <v>273</v>
      </c>
      <c r="C18" s="196"/>
      <c r="D18" s="206" t="s">
        <v>273</v>
      </c>
      <c r="E18" s="207"/>
      <c r="F18" s="196"/>
    </row>
    <row r="19" spans="1:9" x14ac:dyDescent="0.25">
      <c r="A19" s="5" t="s">
        <v>14</v>
      </c>
      <c r="B19" s="181">
        <v>224382275</v>
      </c>
      <c r="C19" s="196"/>
      <c r="D19" s="181">
        <v>420607636776</v>
      </c>
      <c r="E19" s="207"/>
      <c r="F19" s="196"/>
    </row>
    <row r="20" spans="1:9" x14ac:dyDescent="0.25">
      <c r="A20" s="5" t="s">
        <v>15</v>
      </c>
      <c r="B20" s="206" t="s">
        <v>272</v>
      </c>
      <c r="C20" s="196"/>
      <c r="D20" s="206" t="s">
        <v>271</v>
      </c>
      <c r="E20" s="207"/>
      <c r="F20" s="196"/>
    </row>
    <row r="21" spans="1:9" x14ac:dyDescent="0.25">
      <c r="A21" s="187"/>
      <c r="B21" s="188"/>
      <c r="C21" s="188"/>
      <c r="D21" s="188"/>
      <c r="E21" s="188"/>
      <c r="F21" s="189"/>
    </row>
    <row r="22" spans="1:9" ht="15" customHeight="1" x14ac:dyDescent="0.25">
      <c r="A22" s="203" t="s">
        <v>16</v>
      </c>
      <c r="B22" s="204"/>
      <c r="C22" s="204"/>
      <c r="D22" s="204"/>
      <c r="E22" s="204"/>
      <c r="F22" s="205"/>
    </row>
    <row r="23" spans="1:9" ht="29.25" customHeight="1" x14ac:dyDescent="0.25">
      <c r="A23" s="5" t="s">
        <v>64</v>
      </c>
      <c r="B23" s="200" t="s">
        <v>67</v>
      </c>
      <c r="C23" s="201"/>
      <c r="D23" s="201"/>
      <c r="E23" s="201"/>
      <c r="F23" s="202"/>
    </row>
    <row r="24" spans="1:9" ht="208.5" customHeight="1" x14ac:dyDescent="0.25">
      <c r="A24" s="9" t="s">
        <v>80</v>
      </c>
      <c r="B24" s="176" t="s">
        <v>224</v>
      </c>
      <c r="C24" s="177"/>
      <c r="D24" s="177"/>
      <c r="E24" s="177"/>
      <c r="F24" s="178"/>
    </row>
    <row r="25" spans="1:9" ht="229.5" x14ac:dyDescent="0.25">
      <c r="A25" s="9" t="s">
        <v>81</v>
      </c>
      <c r="B25" s="176" t="s">
        <v>513</v>
      </c>
      <c r="C25" s="177"/>
      <c r="D25" s="177"/>
      <c r="E25" s="177"/>
      <c r="F25" s="178"/>
    </row>
    <row r="26" spans="1:9" ht="25.5" x14ac:dyDescent="0.25">
      <c r="A26" s="30" t="s">
        <v>65</v>
      </c>
      <c r="B26" s="248" t="s">
        <v>66</v>
      </c>
      <c r="C26" s="250"/>
      <c r="D26" s="250"/>
      <c r="E26" s="250"/>
      <c r="F26" s="249"/>
      <c r="I26" s="54"/>
    </row>
    <row r="27" spans="1:9" ht="115.5" x14ac:dyDescent="0.25">
      <c r="A27" s="61" t="s">
        <v>270</v>
      </c>
      <c r="B27" s="284" t="s">
        <v>269</v>
      </c>
      <c r="C27" s="284"/>
      <c r="D27" s="284"/>
      <c r="E27" s="284"/>
      <c r="F27" s="284"/>
    </row>
    <row r="28" spans="1:9" ht="39" customHeight="1" x14ac:dyDescent="0.25">
      <c r="A28" s="61" t="s">
        <v>268</v>
      </c>
      <c r="B28" s="284" t="s">
        <v>267</v>
      </c>
      <c r="C28" s="284"/>
      <c r="D28" s="284"/>
      <c r="E28" s="284"/>
      <c r="F28" s="284"/>
    </row>
    <row r="29" spans="1:9" ht="51.75" customHeight="1" x14ac:dyDescent="0.25">
      <c r="A29" s="61" t="s">
        <v>165</v>
      </c>
      <c r="B29" s="284" t="s">
        <v>266</v>
      </c>
      <c r="C29" s="284"/>
      <c r="D29" s="284"/>
      <c r="E29" s="284"/>
      <c r="F29" s="284"/>
    </row>
    <row r="30" spans="1:9" ht="64.5" customHeight="1" x14ac:dyDescent="0.25">
      <c r="A30" s="61" t="s">
        <v>265</v>
      </c>
      <c r="B30" s="284" t="s">
        <v>264</v>
      </c>
      <c r="C30" s="284"/>
      <c r="D30" s="284"/>
      <c r="E30" s="284"/>
      <c r="F30" s="284"/>
    </row>
    <row r="31" spans="1:9" ht="51.75" x14ac:dyDescent="0.25">
      <c r="A31" s="60" t="s">
        <v>263</v>
      </c>
      <c r="B31" s="284" t="s">
        <v>262</v>
      </c>
      <c r="C31" s="284"/>
      <c r="D31" s="284"/>
      <c r="E31" s="284"/>
      <c r="F31" s="284"/>
    </row>
    <row r="32" spans="1:9" ht="90" x14ac:dyDescent="0.25">
      <c r="A32" s="60" t="s">
        <v>261</v>
      </c>
      <c r="B32" s="285" t="s">
        <v>260</v>
      </c>
      <c r="C32" s="285"/>
      <c r="D32" s="285"/>
      <c r="E32" s="285"/>
      <c r="F32" s="285"/>
    </row>
    <row r="33" spans="1:10" ht="90" x14ac:dyDescent="0.25">
      <c r="A33" s="60" t="s">
        <v>259</v>
      </c>
      <c r="B33" s="284" t="s">
        <v>258</v>
      </c>
      <c r="C33" s="284"/>
      <c r="D33" s="284"/>
      <c r="E33" s="284"/>
      <c r="F33" s="284"/>
    </row>
    <row r="34" spans="1:10" x14ac:dyDescent="0.25">
      <c r="A34" s="187"/>
      <c r="B34" s="188"/>
      <c r="C34" s="188"/>
      <c r="D34" s="188"/>
      <c r="E34" s="188"/>
      <c r="F34" s="189"/>
    </row>
    <row r="35" spans="1:10" ht="33.75" customHeight="1" x14ac:dyDescent="0.25">
      <c r="A35" s="30" t="s">
        <v>17</v>
      </c>
      <c r="B35" s="251" t="s">
        <v>74</v>
      </c>
      <c r="C35" s="261"/>
      <c r="D35" s="261"/>
      <c r="E35" s="261"/>
      <c r="F35" s="252"/>
    </row>
    <row r="36" spans="1:10" ht="45" customHeight="1" x14ac:dyDescent="0.25">
      <c r="A36" s="5" t="s">
        <v>62</v>
      </c>
      <c r="B36" s="190" t="s">
        <v>18</v>
      </c>
      <c r="C36" s="192"/>
      <c r="D36" s="190" t="s">
        <v>75</v>
      </c>
      <c r="E36" s="191"/>
      <c r="F36" s="192"/>
      <c r="J36" s="8"/>
    </row>
    <row r="37" spans="1:10" ht="61.5" customHeight="1" x14ac:dyDescent="0.25">
      <c r="A37" s="10" t="s">
        <v>56</v>
      </c>
      <c r="B37" s="195" t="s">
        <v>257</v>
      </c>
      <c r="C37" s="196"/>
      <c r="D37" s="195" t="s">
        <v>256</v>
      </c>
      <c r="E37" s="207"/>
      <c r="F37" s="196"/>
    </row>
    <row r="38" spans="1:10" ht="24.75" customHeight="1" x14ac:dyDescent="0.25">
      <c r="A38" s="10" t="s">
        <v>36</v>
      </c>
      <c r="B38" s="195"/>
      <c r="C38" s="196"/>
      <c r="D38" s="195"/>
      <c r="E38" s="207"/>
      <c r="F38" s="196"/>
    </row>
    <row r="39" spans="1:10" x14ac:dyDescent="0.25">
      <c r="A39" s="10" t="s">
        <v>51</v>
      </c>
      <c r="B39" s="195"/>
      <c r="C39" s="196"/>
      <c r="D39" s="195"/>
      <c r="E39" s="207"/>
      <c r="F39" s="196"/>
    </row>
    <row r="40" spans="1:10" x14ac:dyDescent="0.25">
      <c r="A40" s="10" t="s">
        <v>57</v>
      </c>
      <c r="B40" s="195"/>
      <c r="C40" s="196"/>
      <c r="D40" s="195"/>
      <c r="E40" s="207"/>
      <c r="F40" s="196"/>
    </row>
    <row r="41" spans="1:10" x14ac:dyDescent="0.25">
      <c r="A41" s="187"/>
      <c r="B41" s="188"/>
      <c r="C41" s="188"/>
      <c r="D41" s="188"/>
      <c r="E41" s="188"/>
      <c r="F41" s="189"/>
    </row>
    <row r="42" spans="1:10" ht="46.5" customHeight="1" x14ac:dyDescent="0.25">
      <c r="A42" s="5" t="s">
        <v>19</v>
      </c>
      <c r="B42" s="190" t="s">
        <v>20</v>
      </c>
      <c r="C42" s="191"/>
      <c r="D42" s="191"/>
      <c r="E42" s="191"/>
      <c r="F42" s="192"/>
    </row>
    <row r="43" spans="1:10" ht="33.75" customHeight="1" x14ac:dyDescent="0.25">
      <c r="A43" s="2"/>
      <c r="B43" s="10" t="s">
        <v>21</v>
      </c>
      <c r="C43" s="190" t="s">
        <v>22</v>
      </c>
      <c r="D43" s="192"/>
      <c r="E43" s="190" t="s">
        <v>23</v>
      </c>
      <c r="F43" s="192"/>
    </row>
    <row r="44" spans="1:10" ht="81" x14ac:dyDescent="0.25">
      <c r="A44" s="39" t="s">
        <v>142</v>
      </c>
      <c r="B44" s="9">
        <v>2022</v>
      </c>
      <c r="C44" s="195">
        <v>363</v>
      </c>
      <c r="D44" s="196"/>
      <c r="E44" s="222" t="s">
        <v>625</v>
      </c>
      <c r="F44" s="283"/>
    </row>
    <row r="45" spans="1:10" x14ac:dyDescent="0.25">
      <c r="A45" s="187"/>
      <c r="B45" s="188"/>
      <c r="C45" s="188"/>
      <c r="D45" s="188"/>
      <c r="E45" s="188"/>
      <c r="F45" s="189"/>
    </row>
    <row r="46" spans="1:10" ht="15" customHeight="1" x14ac:dyDescent="0.25">
      <c r="A46" s="184" t="s">
        <v>72</v>
      </c>
      <c r="B46" s="185"/>
      <c r="C46" s="185"/>
      <c r="D46" s="185"/>
      <c r="E46" s="185"/>
      <c r="F46" s="186"/>
    </row>
    <row r="47" spans="1:10" ht="38.25" x14ac:dyDescent="0.25">
      <c r="A47" s="3"/>
      <c r="B47" s="3"/>
      <c r="C47" s="10" t="s">
        <v>24</v>
      </c>
      <c r="D47" s="10" t="s">
        <v>25</v>
      </c>
      <c r="E47" s="21" t="s">
        <v>61</v>
      </c>
      <c r="F47" s="18" t="s">
        <v>63</v>
      </c>
    </row>
    <row r="48" spans="1:10" ht="79.5" customHeight="1" x14ac:dyDescent="0.25">
      <c r="A48" s="14" t="s">
        <v>56</v>
      </c>
      <c r="B48" s="6" t="s">
        <v>26</v>
      </c>
      <c r="C48" s="16">
        <f>SUM(C49:C51)</f>
        <v>250</v>
      </c>
      <c r="D48" s="16">
        <f>SUM(D49:D51)</f>
        <v>250</v>
      </c>
      <c r="E48" s="16">
        <f>D48-C48</f>
        <v>0</v>
      </c>
      <c r="F48" s="22">
        <f>E48/C$64</f>
        <v>0</v>
      </c>
      <c r="I48" s="47"/>
    </row>
    <row r="49" spans="1:6" ht="25.5" x14ac:dyDescent="0.25">
      <c r="A49" s="11" t="s">
        <v>30</v>
      </c>
      <c r="B49" s="4" t="s">
        <v>27</v>
      </c>
      <c r="C49" s="15">
        <v>250</v>
      </c>
      <c r="D49" s="15">
        <v>250</v>
      </c>
      <c r="E49" s="16">
        <f>D49-C49</f>
        <v>0</v>
      </c>
      <c r="F49" s="22">
        <f>E49/C$64</f>
        <v>0</v>
      </c>
    </row>
    <row r="50" spans="1:6" ht="25.5" x14ac:dyDescent="0.25">
      <c r="A50" s="11" t="s">
        <v>31</v>
      </c>
      <c r="B50" s="4" t="s">
        <v>28</v>
      </c>
      <c r="C50" s="15">
        <v>0</v>
      </c>
      <c r="D50" s="15">
        <v>0</v>
      </c>
      <c r="E50" s="16">
        <f>D50-C50</f>
        <v>0</v>
      </c>
      <c r="F50" s="22">
        <f>E50/C$64</f>
        <v>0</v>
      </c>
    </row>
    <row r="51" spans="1:6" x14ac:dyDescent="0.25">
      <c r="A51" s="11" t="s">
        <v>32</v>
      </c>
      <c r="B51" s="4" t="s">
        <v>29</v>
      </c>
      <c r="C51" s="15">
        <v>0</v>
      </c>
      <c r="D51" s="15">
        <v>0</v>
      </c>
      <c r="E51" s="16">
        <f>D51-C51</f>
        <v>0</v>
      </c>
      <c r="F51" s="22">
        <f>E51/C$64</f>
        <v>0</v>
      </c>
    </row>
    <row r="52" spans="1:6" x14ac:dyDescent="0.25">
      <c r="A52" s="187"/>
      <c r="B52" s="188"/>
      <c r="C52" s="188"/>
      <c r="D52" s="188"/>
      <c r="E52" s="188"/>
      <c r="F52" s="189"/>
    </row>
    <row r="53" spans="1:6" ht="31.5" x14ac:dyDescent="0.25">
      <c r="A53" s="14" t="s">
        <v>36</v>
      </c>
      <c r="B53" s="6" t="s">
        <v>37</v>
      </c>
      <c r="C53" s="16">
        <f>SUM(C55:C62)</f>
        <v>250</v>
      </c>
      <c r="D53" s="16">
        <f>SUM(D55:D62)</f>
        <v>250</v>
      </c>
      <c r="E53" s="16">
        <f>D53-C53</f>
        <v>0</v>
      </c>
      <c r="F53" s="22">
        <f>E53/C$64</f>
        <v>0</v>
      </c>
    </row>
    <row r="54" spans="1:6" ht="15.75" x14ac:dyDescent="0.25">
      <c r="A54" s="12"/>
      <c r="B54" s="24" t="s">
        <v>38</v>
      </c>
      <c r="C54" s="25"/>
      <c r="D54" s="25"/>
      <c r="E54" s="25"/>
      <c r="F54" s="26"/>
    </row>
    <row r="55" spans="1:6" x14ac:dyDescent="0.25">
      <c r="A55" s="11" t="s">
        <v>39</v>
      </c>
      <c r="B55" s="4" t="s">
        <v>33</v>
      </c>
      <c r="C55" s="15">
        <v>147</v>
      </c>
      <c r="D55" s="27">
        <v>148</v>
      </c>
      <c r="E55" s="16">
        <f>SUM(D55-C55)</f>
        <v>1</v>
      </c>
      <c r="F55" s="22">
        <f>E55/C$64</f>
        <v>2E-3</v>
      </c>
    </row>
    <row r="56" spans="1:6" ht="102" x14ac:dyDescent="0.25">
      <c r="A56" s="11" t="s">
        <v>40</v>
      </c>
      <c r="B56" s="4" t="s">
        <v>34</v>
      </c>
      <c r="C56" s="15">
        <v>0</v>
      </c>
      <c r="D56" s="15">
        <v>0</v>
      </c>
      <c r="E56" s="16">
        <f>SUM(D56-C56)</f>
        <v>0</v>
      </c>
      <c r="F56" s="22">
        <f>E56/C$64</f>
        <v>0</v>
      </c>
    </row>
    <row r="57" spans="1:6" ht="63.75" x14ac:dyDescent="0.25">
      <c r="A57" s="11" t="s">
        <v>41</v>
      </c>
      <c r="B57" s="4" t="s">
        <v>35</v>
      </c>
      <c r="C57" s="15">
        <v>53</v>
      </c>
      <c r="D57" s="15">
        <v>52</v>
      </c>
      <c r="E57" s="16">
        <f>SUM(D57-C57)</f>
        <v>-1</v>
      </c>
      <c r="F57" s="22">
        <f>E57/C$64</f>
        <v>-2E-3</v>
      </c>
    </row>
    <row r="58" spans="1:6" ht="15.75" x14ac:dyDescent="0.25">
      <c r="A58" s="2"/>
      <c r="B58" s="24" t="s">
        <v>42</v>
      </c>
      <c r="C58" s="25"/>
      <c r="D58" s="25"/>
      <c r="E58" s="25"/>
      <c r="F58" s="26"/>
    </row>
    <row r="59" spans="1:6" ht="25.5" x14ac:dyDescent="0.25">
      <c r="A59" s="11" t="s">
        <v>47</v>
      </c>
      <c r="B59" s="4" t="s">
        <v>43</v>
      </c>
      <c r="C59" s="15">
        <v>0</v>
      </c>
      <c r="D59" s="15"/>
      <c r="E59" s="16">
        <f>SUM(D59-C59)</f>
        <v>0</v>
      </c>
      <c r="F59" s="22">
        <f>E59/C$64</f>
        <v>0</v>
      </c>
    </row>
    <row r="60" spans="1:6" x14ac:dyDescent="0.25">
      <c r="A60" s="11" t="s">
        <v>48</v>
      </c>
      <c r="B60" s="4" t="s">
        <v>44</v>
      </c>
      <c r="C60" s="15">
        <v>50</v>
      </c>
      <c r="D60" s="15">
        <v>50</v>
      </c>
      <c r="E60" s="16">
        <f>SUM(D60-C60)</f>
        <v>0</v>
      </c>
      <c r="F60" s="22">
        <f>E60/C$64</f>
        <v>0</v>
      </c>
    </row>
    <row r="61" spans="1:6" x14ac:dyDescent="0.25">
      <c r="A61" s="11" t="s">
        <v>49</v>
      </c>
      <c r="B61" s="4" t="s">
        <v>45</v>
      </c>
      <c r="C61" s="15">
        <v>0</v>
      </c>
      <c r="D61" s="15">
        <v>0</v>
      </c>
      <c r="E61" s="16">
        <f>SUM(D61-C61)</f>
        <v>0</v>
      </c>
      <c r="F61" s="22">
        <f>E61/C$64</f>
        <v>0</v>
      </c>
    </row>
    <row r="62" spans="1:6" x14ac:dyDescent="0.25">
      <c r="A62" s="11" t="s">
        <v>50</v>
      </c>
      <c r="B62" s="4" t="s">
        <v>46</v>
      </c>
      <c r="C62" s="15">
        <v>0</v>
      </c>
      <c r="D62" s="15">
        <v>0</v>
      </c>
      <c r="E62" s="16">
        <f>SUM(D62-C62)</f>
        <v>0</v>
      </c>
      <c r="F62" s="22">
        <f>E62/C$64</f>
        <v>0</v>
      </c>
    </row>
    <row r="63" spans="1:6" x14ac:dyDescent="0.25">
      <c r="A63" s="187"/>
      <c r="B63" s="188"/>
      <c r="C63" s="188"/>
      <c r="D63" s="188"/>
      <c r="E63" s="188"/>
      <c r="F63" s="189"/>
    </row>
    <row r="64" spans="1:6" ht="31.5" x14ac:dyDescent="0.25">
      <c r="A64" s="14" t="s">
        <v>51</v>
      </c>
      <c r="B64" s="6" t="s">
        <v>52</v>
      </c>
      <c r="C64" s="15">
        <v>500</v>
      </c>
      <c r="D64" s="16">
        <f>SUM(D53,D48,)</f>
        <v>500</v>
      </c>
      <c r="E64" s="16">
        <f>D64-C64</f>
        <v>0</v>
      </c>
      <c r="F64" s="22">
        <f>E64/C$64</f>
        <v>0</v>
      </c>
    </row>
    <row r="65" spans="1:6" x14ac:dyDescent="0.25">
      <c r="A65" s="187"/>
      <c r="B65" s="188"/>
      <c r="C65" s="188"/>
      <c r="D65" s="188"/>
      <c r="E65" s="188"/>
      <c r="F65" s="189"/>
    </row>
    <row r="66" spans="1:6" ht="15" customHeight="1" x14ac:dyDescent="0.25">
      <c r="A66" s="184" t="s">
        <v>53</v>
      </c>
      <c r="B66" s="185"/>
      <c r="C66" s="185"/>
      <c r="D66" s="185"/>
      <c r="E66" s="185"/>
      <c r="F66" s="186"/>
    </row>
    <row r="67" spans="1:6" ht="25.5" x14ac:dyDescent="0.25">
      <c r="A67" s="10" t="s">
        <v>58</v>
      </c>
      <c r="B67" s="190" t="s">
        <v>54</v>
      </c>
      <c r="C67" s="191"/>
      <c r="D67" s="192"/>
      <c r="E67" s="190" t="s">
        <v>55</v>
      </c>
      <c r="F67" s="192"/>
    </row>
    <row r="68" spans="1:6" ht="41.25" customHeight="1" x14ac:dyDescent="0.25">
      <c r="A68" s="11" t="s">
        <v>30</v>
      </c>
      <c r="B68" s="224" t="s">
        <v>255</v>
      </c>
      <c r="C68" s="224"/>
      <c r="D68" s="224"/>
      <c r="E68" s="181">
        <v>250</v>
      </c>
      <c r="F68" s="183"/>
    </row>
    <row r="69" spans="1:6" ht="41.25" customHeight="1" x14ac:dyDescent="0.25">
      <c r="A69" s="11" t="s">
        <v>39</v>
      </c>
      <c r="B69" s="181" t="s">
        <v>254</v>
      </c>
      <c r="C69" s="182"/>
      <c r="D69" s="183"/>
      <c r="E69" s="181">
        <v>148</v>
      </c>
      <c r="F69" s="183"/>
    </row>
    <row r="70" spans="1:6" ht="41.25" customHeight="1" x14ac:dyDescent="0.25">
      <c r="A70" s="11" t="s">
        <v>41</v>
      </c>
      <c r="B70" s="181" t="s">
        <v>253</v>
      </c>
      <c r="C70" s="182"/>
      <c r="D70" s="183"/>
      <c r="E70" s="181">
        <v>52</v>
      </c>
      <c r="F70" s="183"/>
    </row>
    <row r="71" spans="1:6" ht="41.25" customHeight="1" x14ac:dyDescent="0.25">
      <c r="A71" s="11" t="s">
        <v>48</v>
      </c>
      <c r="B71" s="181" t="s">
        <v>252</v>
      </c>
      <c r="C71" s="182"/>
      <c r="D71" s="183"/>
      <c r="E71" s="181">
        <v>50</v>
      </c>
      <c r="F71" s="183"/>
    </row>
    <row r="72" spans="1:6" x14ac:dyDescent="0.25">
      <c r="A72" s="20"/>
      <c r="B72" s="20"/>
      <c r="C72" s="20"/>
      <c r="D72" s="20"/>
      <c r="E72" s="20"/>
      <c r="F72" s="20"/>
    </row>
    <row r="73" spans="1:6" x14ac:dyDescent="0.25">
      <c r="A73" s="266" t="s">
        <v>69</v>
      </c>
      <c r="B73" s="266"/>
      <c r="C73" s="266"/>
      <c r="D73" s="266"/>
      <c r="E73" s="266"/>
      <c r="F73" s="266"/>
    </row>
    <row r="74" spans="1:6" x14ac:dyDescent="0.25">
      <c r="A74" s="266" t="s">
        <v>60</v>
      </c>
      <c r="B74" s="266"/>
      <c r="C74" s="266"/>
      <c r="D74" s="266"/>
      <c r="E74" s="266"/>
      <c r="F74" s="266"/>
    </row>
  </sheetData>
  <mergeCells count="78">
    <mergeCell ref="B9:C9"/>
    <mergeCell ref="D9:F9"/>
    <mergeCell ref="C10:D10"/>
    <mergeCell ref="E10:F10"/>
    <mergeCell ref="C11:D11"/>
    <mergeCell ref="E11:F11"/>
    <mergeCell ref="A6:A8"/>
    <mergeCell ref="B6:F8"/>
    <mergeCell ref="B1:F1"/>
    <mergeCell ref="A2:F2"/>
    <mergeCell ref="A3:F3"/>
    <mergeCell ref="B4:F4"/>
    <mergeCell ref="B5:F5"/>
    <mergeCell ref="B16:C16"/>
    <mergeCell ref="D16:F16"/>
    <mergeCell ref="B17:C17"/>
    <mergeCell ref="D17:F17"/>
    <mergeCell ref="B18:C18"/>
    <mergeCell ref="D18:F18"/>
    <mergeCell ref="C12:D12"/>
    <mergeCell ref="E12:F12"/>
    <mergeCell ref="A13:F13"/>
    <mergeCell ref="A14:F14"/>
    <mergeCell ref="B15:C15"/>
    <mergeCell ref="D15:F15"/>
    <mergeCell ref="B36:C36"/>
    <mergeCell ref="D36:F36"/>
    <mergeCell ref="B26:F26"/>
    <mergeCell ref="B27:F27"/>
    <mergeCell ref="B35:F35"/>
    <mergeCell ref="A34:F34"/>
    <mergeCell ref="B29:F29"/>
    <mergeCell ref="B30:F30"/>
    <mergeCell ref="B31:F31"/>
    <mergeCell ref="B32:F32"/>
    <mergeCell ref="B33:F33"/>
    <mergeCell ref="B19:C19"/>
    <mergeCell ref="D19:F19"/>
    <mergeCell ref="B20:C20"/>
    <mergeCell ref="D20:F20"/>
    <mergeCell ref="A21:F21"/>
    <mergeCell ref="A22:F22"/>
    <mergeCell ref="B23:F23"/>
    <mergeCell ref="B24:F24"/>
    <mergeCell ref="B25:F25"/>
    <mergeCell ref="B28:F28"/>
    <mergeCell ref="A41:F41"/>
    <mergeCell ref="B42:F42"/>
    <mergeCell ref="C43:D43"/>
    <mergeCell ref="E43:F43"/>
    <mergeCell ref="B37:C37"/>
    <mergeCell ref="D37:F37"/>
    <mergeCell ref="B38:C38"/>
    <mergeCell ref="D38:F38"/>
    <mergeCell ref="B39:C39"/>
    <mergeCell ref="D39:F39"/>
    <mergeCell ref="B40:C40"/>
    <mergeCell ref="D40:F40"/>
    <mergeCell ref="B67:D67"/>
    <mergeCell ref="E67:F67"/>
    <mergeCell ref="B68:D68"/>
    <mergeCell ref="E68:F68"/>
    <mergeCell ref="B69:D69"/>
    <mergeCell ref="E69:F69"/>
    <mergeCell ref="A66:F66"/>
    <mergeCell ref="A46:F46"/>
    <mergeCell ref="C44:D44"/>
    <mergeCell ref="E44:F44"/>
    <mergeCell ref="A45:F45"/>
    <mergeCell ref="A52:F52"/>
    <mergeCell ref="A63:F63"/>
    <mergeCell ref="A65:F65"/>
    <mergeCell ref="B70:D70"/>
    <mergeCell ref="E70:F70"/>
    <mergeCell ref="A74:F74"/>
    <mergeCell ref="B71:D71"/>
    <mergeCell ref="E71:F71"/>
    <mergeCell ref="A73:F73"/>
  </mergeCells>
  <hyperlinks>
    <hyperlink ref="B20" r:id="rId1" xr:uid="{06FA89DC-394B-4A8E-B393-66079019EC63}"/>
    <hyperlink ref="D20" r:id="rId2" xr:uid="{B112E093-8C20-4E30-9B9D-1BE21F6C8EAF}"/>
    <hyperlink ref="B18" r:id="rId3" display="www.czu.cz" xr:uid="{218D7140-C4D6-48D9-A10F-69AB6B4DE946}"/>
    <hyperlink ref="D18" r:id="rId4" display="www.czu.cz" xr:uid="{B4E8279C-BE33-4E22-BC01-1869C8F277A4}"/>
  </hyperlinks>
  <printOptions horizontalCentered="1"/>
  <pageMargins left="0.70866141732283472" right="0.70866141732283472" top="0.78740157480314965" bottom="0.78740157480314965" header="0.31496062992125984" footer="0.31496062992125984"/>
  <pageSetup paperSize="9" scale="78" orientation="portrait" r:id="rId5"/>
  <rowBreaks count="1" manualBreakCount="1">
    <brk id="45" max="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9F20AE-6C6C-4F43-9E8A-9100B20237B6}">
  <dimension ref="A1:J70"/>
  <sheetViews>
    <sheetView view="pageBreakPreview" topLeftCell="A4" zoomScaleNormal="100" zoomScaleSheetLayoutView="100" workbookViewId="0">
      <selection activeCell="E41" sqref="E41:F41"/>
    </sheetView>
  </sheetViews>
  <sheetFormatPr defaultRowHeight="15" x14ac:dyDescent="0.25"/>
  <cols>
    <col min="1" max="1" width="17.85546875" customWidth="1"/>
    <col min="2" max="2" width="29" customWidth="1"/>
    <col min="3" max="3" width="16.85546875" customWidth="1"/>
    <col min="4" max="4" width="17.7109375" customWidth="1"/>
    <col min="5" max="5" width="14" customWidth="1"/>
    <col min="6" max="6" width="14.7109375" customWidth="1"/>
  </cols>
  <sheetData>
    <row r="1" spans="1:6" ht="18.75" x14ac:dyDescent="0.25">
      <c r="A1" s="156" t="s">
        <v>68</v>
      </c>
      <c r="B1" s="239" t="s">
        <v>689</v>
      </c>
      <c r="C1" s="240"/>
      <c r="D1" s="240"/>
      <c r="E1" s="240"/>
      <c r="F1" s="241"/>
    </row>
    <row r="2" spans="1:6" ht="15" customHeight="1" x14ac:dyDescent="0.25">
      <c r="A2" s="208" t="s">
        <v>70</v>
      </c>
      <c r="B2" s="209"/>
      <c r="C2" s="209"/>
      <c r="D2" s="209"/>
      <c r="E2" s="209"/>
      <c r="F2" s="210"/>
    </row>
    <row r="3" spans="1:6" ht="15" customHeight="1" x14ac:dyDescent="0.25">
      <c r="A3" s="208" t="s">
        <v>73</v>
      </c>
      <c r="B3" s="209"/>
      <c r="C3" s="209"/>
      <c r="D3" s="209"/>
      <c r="E3" s="209"/>
      <c r="F3" s="210"/>
    </row>
    <row r="4" spans="1:6" x14ac:dyDescent="0.25">
      <c r="A4" s="7" t="s">
        <v>0</v>
      </c>
      <c r="B4" s="176" t="s">
        <v>77</v>
      </c>
      <c r="C4" s="177"/>
      <c r="D4" s="177"/>
      <c r="E4" s="177"/>
      <c r="F4" s="178"/>
    </row>
    <row r="5" spans="1:6" x14ac:dyDescent="0.25">
      <c r="A5" s="5" t="s">
        <v>59</v>
      </c>
      <c r="B5" s="176" t="s">
        <v>78</v>
      </c>
      <c r="C5" s="177"/>
      <c r="D5" s="177"/>
      <c r="E5" s="177"/>
      <c r="F5" s="178"/>
    </row>
    <row r="6" spans="1:6" x14ac:dyDescent="0.25">
      <c r="A6" s="197" t="s">
        <v>1</v>
      </c>
      <c r="B6" s="211" t="s">
        <v>79</v>
      </c>
      <c r="C6" s="212"/>
      <c r="D6" s="212"/>
      <c r="E6" s="212"/>
      <c r="F6" s="213"/>
    </row>
    <row r="7" spans="1:6" x14ac:dyDescent="0.25">
      <c r="A7" s="198"/>
      <c r="B7" s="214"/>
      <c r="C7" s="267"/>
      <c r="D7" s="267"/>
      <c r="E7" s="267"/>
      <c r="F7" s="216"/>
    </row>
    <row r="8" spans="1:6" x14ac:dyDescent="0.25">
      <c r="A8" s="199"/>
      <c r="B8" s="217"/>
      <c r="C8" s="218"/>
      <c r="D8" s="218"/>
      <c r="E8" s="218"/>
      <c r="F8" s="219"/>
    </row>
    <row r="9" spans="1:6" ht="25.5" x14ac:dyDescent="0.25">
      <c r="A9" s="5" t="s">
        <v>2</v>
      </c>
      <c r="B9" s="200" t="s">
        <v>82</v>
      </c>
      <c r="C9" s="202"/>
      <c r="D9" s="200" t="s">
        <v>76</v>
      </c>
      <c r="E9" s="201"/>
      <c r="F9" s="202"/>
    </row>
    <row r="10" spans="1:6" ht="25.5" customHeight="1" x14ac:dyDescent="0.25">
      <c r="A10" s="6" t="s">
        <v>3</v>
      </c>
      <c r="B10" s="30" t="s">
        <v>4</v>
      </c>
      <c r="C10" s="248" t="s">
        <v>5</v>
      </c>
      <c r="D10" s="249"/>
      <c r="E10" s="251" t="s">
        <v>6</v>
      </c>
      <c r="F10" s="252"/>
    </row>
    <row r="11" spans="1:6" x14ac:dyDescent="0.25">
      <c r="A11" s="5" t="s">
        <v>7</v>
      </c>
      <c r="B11" s="32">
        <v>498</v>
      </c>
      <c r="C11" s="253">
        <v>498</v>
      </c>
      <c r="D11" s="254"/>
      <c r="E11" s="253">
        <v>0</v>
      </c>
      <c r="F11" s="254"/>
    </row>
    <row r="12" spans="1:6" x14ac:dyDescent="0.25">
      <c r="A12" s="5" t="s">
        <v>8</v>
      </c>
      <c r="B12" s="32">
        <v>498</v>
      </c>
      <c r="C12" s="253">
        <v>498</v>
      </c>
      <c r="D12" s="254"/>
      <c r="E12" s="253">
        <v>0</v>
      </c>
      <c r="F12" s="254"/>
    </row>
    <row r="13" spans="1:6" x14ac:dyDescent="0.25">
      <c r="A13" s="187"/>
      <c r="B13" s="188"/>
      <c r="C13" s="188"/>
      <c r="D13" s="188"/>
      <c r="E13" s="188"/>
      <c r="F13" s="189"/>
    </row>
    <row r="14" spans="1:6" ht="15.75" x14ac:dyDescent="0.25">
      <c r="A14" s="203" t="s">
        <v>9</v>
      </c>
      <c r="B14" s="204"/>
      <c r="C14" s="204"/>
      <c r="D14" s="204"/>
      <c r="E14" s="204"/>
      <c r="F14" s="205"/>
    </row>
    <row r="15" spans="1:6" x14ac:dyDescent="0.25">
      <c r="A15" s="2"/>
      <c r="B15" s="190" t="s">
        <v>10</v>
      </c>
      <c r="C15" s="192"/>
      <c r="D15" s="190" t="s">
        <v>11</v>
      </c>
      <c r="E15" s="191"/>
      <c r="F15" s="192"/>
    </row>
    <row r="16" spans="1:6" x14ac:dyDescent="0.25">
      <c r="A16" s="5" t="s">
        <v>12</v>
      </c>
      <c r="B16" s="262" t="s">
        <v>691</v>
      </c>
      <c r="C16" s="263"/>
      <c r="D16" s="262" t="s">
        <v>690</v>
      </c>
      <c r="E16" s="264"/>
      <c r="F16" s="263"/>
    </row>
    <row r="17" spans="1:9" x14ac:dyDescent="0.25">
      <c r="A17" s="5" t="s">
        <v>68</v>
      </c>
      <c r="B17" s="262" t="s">
        <v>689</v>
      </c>
      <c r="C17" s="263"/>
      <c r="D17" s="262" t="s">
        <v>689</v>
      </c>
      <c r="E17" s="264"/>
      <c r="F17" s="263"/>
    </row>
    <row r="18" spans="1:9" ht="42.75" customHeight="1" x14ac:dyDescent="0.25">
      <c r="A18" s="5" t="s">
        <v>13</v>
      </c>
      <c r="B18" s="262" t="s">
        <v>688</v>
      </c>
      <c r="C18" s="263"/>
      <c r="D18" s="262" t="s">
        <v>688</v>
      </c>
      <c r="E18" s="264"/>
      <c r="F18" s="263"/>
    </row>
    <row r="19" spans="1:9" x14ac:dyDescent="0.25">
      <c r="A19" s="5" t="s">
        <v>14</v>
      </c>
      <c r="B19" s="269">
        <v>420224353434</v>
      </c>
      <c r="C19" s="263"/>
      <c r="D19" s="269">
        <v>420224359900</v>
      </c>
      <c r="E19" s="264"/>
      <c r="F19" s="263"/>
    </row>
    <row r="20" spans="1:9" x14ac:dyDescent="0.25">
      <c r="A20" s="5" t="s">
        <v>15</v>
      </c>
      <c r="B20" s="262" t="s">
        <v>687</v>
      </c>
      <c r="C20" s="263"/>
      <c r="D20" s="262" t="s">
        <v>686</v>
      </c>
      <c r="E20" s="264"/>
      <c r="F20" s="263"/>
    </row>
    <row r="21" spans="1:9" x14ac:dyDescent="0.25">
      <c r="A21" s="187"/>
      <c r="B21" s="188"/>
      <c r="C21" s="188"/>
      <c r="D21" s="188"/>
      <c r="E21" s="188"/>
      <c r="F21" s="189"/>
    </row>
    <row r="22" spans="1:9" ht="15" customHeight="1" x14ac:dyDescent="0.25">
      <c r="A22" s="203" t="s">
        <v>16</v>
      </c>
      <c r="B22" s="204"/>
      <c r="C22" s="204"/>
      <c r="D22" s="204"/>
      <c r="E22" s="204"/>
      <c r="F22" s="205"/>
    </row>
    <row r="23" spans="1:9" ht="29.25" customHeight="1" x14ac:dyDescent="0.25">
      <c r="A23" s="5" t="s">
        <v>64</v>
      </c>
      <c r="B23" s="200" t="s">
        <v>67</v>
      </c>
      <c r="C23" s="201"/>
      <c r="D23" s="201"/>
      <c r="E23" s="201"/>
      <c r="F23" s="202"/>
    </row>
    <row r="24" spans="1:9" ht="208.5" customHeight="1" x14ac:dyDescent="0.25">
      <c r="A24" s="9" t="s">
        <v>80</v>
      </c>
      <c r="B24" s="176" t="s">
        <v>244</v>
      </c>
      <c r="C24" s="177"/>
      <c r="D24" s="177"/>
      <c r="E24" s="177"/>
      <c r="F24" s="178"/>
    </row>
    <row r="25" spans="1:9" ht="229.5" x14ac:dyDescent="0.25">
      <c r="A25" s="9" t="s">
        <v>81</v>
      </c>
      <c r="B25" s="176" t="s">
        <v>685</v>
      </c>
      <c r="C25" s="177"/>
      <c r="D25" s="177"/>
      <c r="E25" s="177"/>
      <c r="F25" s="178"/>
    </row>
    <row r="26" spans="1:9" ht="25.5" x14ac:dyDescent="0.25">
      <c r="A26" s="30" t="s">
        <v>65</v>
      </c>
      <c r="B26" s="248" t="s">
        <v>66</v>
      </c>
      <c r="C26" s="250"/>
      <c r="D26" s="250"/>
      <c r="E26" s="250"/>
      <c r="F26" s="249"/>
      <c r="I26" s="158"/>
    </row>
    <row r="27" spans="1:9" ht="120" customHeight="1" x14ac:dyDescent="0.25">
      <c r="A27" s="33" t="s">
        <v>684</v>
      </c>
      <c r="B27" s="245" t="s">
        <v>683</v>
      </c>
      <c r="C27" s="246"/>
      <c r="D27" s="246"/>
      <c r="E27" s="246"/>
      <c r="F27" s="247"/>
    </row>
    <row r="28" spans="1:9" ht="66" customHeight="1" x14ac:dyDescent="0.25">
      <c r="A28" s="33" t="s">
        <v>101</v>
      </c>
      <c r="B28" s="245" t="s">
        <v>682</v>
      </c>
      <c r="C28" s="246"/>
      <c r="D28" s="246"/>
      <c r="E28" s="246"/>
      <c r="F28" s="247"/>
    </row>
    <row r="29" spans="1:9" ht="64.5" customHeight="1" x14ac:dyDescent="0.25">
      <c r="A29" s="33" t="s">
        <v>102</v>
      </c>
      <c r="B29" s="245" t="s">
        <v>681</v>
      </c>
      <c r="C29" s="246"/>
      <c r="D29" s="246"/>
      <c r="E29" s="246"/>
      <c r="F29" s="247"/>
    </row>
    <row r="30" spans="1:9" ht="69" customHeight="1" x14ac:dyDescent="0.25">
      <c r="A30" s="33" t="s">
        <v>103</v>
      </c>
      <c r="B30" s="245" t="s">
        <v>680</v>
      </c>
      <c r="C30" s="246"/>
      <c r="D30" s="246"/>
      <c r="E30" s="246"/>
      <c r="F30" s="247"/>
    </row>
    <row r="31" spans="1:9" ht="169.5" customHeight="1" x14ac:dyDescent="0.25">
      <c r="A31" s="34" t="s">
        <v>679</v>
      </c>
      <c r="B31" s="286" t="s">
        <v>678</v>
      </c>
      <c r="C31" s="287"/>
      <c r="D31" s="287"/>
      <c r="E31" s="287"/>
      <c r="F31" s="288"/>
    </row>
    <row r="32" spans="1:9" ht="42" customHeight="1" x14ac:dyDescent="0.25">
      <c r="A32" s="159" t="s">
        <v>677</v>
      </c>
      <c r="B32" s="289" t="s">
        <v>676</v>
      </c>
      <c r="C32" s="290"/>
      <c r="D32" s="290"/>
      <c r="E32" s="290"/>
      <c r="F32" s="291"/>
    </row>
    <row r="33" spans="1:10" x14ac:dyDescent="0.25">
      <c r="A33" s="187"/>
      <c r="B33" s="188"/>
      <c r="C33" s="188"/>
      <c r="D33" s="188"/>
      <c r="E33" s="188"/>
      <c r="F33" s="189"/>
    </row>
    <row r="34" spans="1:10" ht="33.75" customHeight="1" x14ac:dyDescent="0.25">
      <c r="A34" s="30" t="s">
        <v>17</v>
      </c>
      <c r="B34" s="251" t="s">
        <v>74</v>
      </c>
      <c r="C34" s="261"/>
      <c r="D34" s="261"/>
      <c r="E34" s="261"/>
      <c r="F34" s="252"/>
    </row>
    <row r="35" spans="1:10" ht="45" customHeight="1" x14ac:dyDescent="0.25">
      <c r="A35" s="5" t="s">
        <v>62</v>
      </c>
      <c r="B35" s="190" t="s">
        <v>18</v>
      </c>
      <c r="C35" s="192"/>
      <c r="D35" s="190" t="s">
        <v>75</v>
      </c>
      <c r="E35" s="191"/>
      <c r="F35" s="192"/>
      <c r="J35" s="8"/>
    </row>
    <row r="36" spans="1:10" ht="95.25" customHeight="1" x14ac:dyDescent="0.25">
      <c r="A36" s="10" t="s">
        <v>56</v>
      </c>
      <c r="B36" s="195" t="s">
        <v>119</v>
      </c>
      <c r="C36" s="196"/>
      <c r="D36" s="176" t="s">
        <v>675</v>
      </c>
      <c r="E36" s="177"/>
      <c r="F36" s="178"/>
    </row>
    <row r="37" spans="1:10" ht="81" customHeight="1" x14ac:dyDescent="0.25">
      <c r="A37" s="10" t="s">
        <v>36</v>
      </c>
      <c r="B37" s="195" t="s">
        <v>674</v>
      </c>
      <c r="C37" s="196"/>
      <c r="D37" s="176" t="s">
        <v>673</v>
      </c>
      <c r="E37" s="177"/>
      <c r="F37" s="178"/>
    </row>
    <row r="38" spans="1:10" x14ac:dyDescent="0.25">
      <c r="A38" s="187"/>
      <c r="B38" s="188"/>
      <c r="C38" s="188"/>
      <c r="D38" s="188"/>
      <c r="E38" s="188"/>
      <c r="F38" s="189"/>
    </row>
    <row r="39" spans="1:10" ht="46.5" customHeight="1" x14ac:dyDescent="0.25">
      <c r="A39" s="5" t="s">
        <v>19</v>
      </c>
      <c r="B39" s="190" t="s">
        <v>20</v>
      </c>
      <c r="C39" s="191"/>
      <c r="D39" s="191"/>
      <c r="E39" s="191"/>
      <c r="F39" s="192"/>
    </row>
    <row r="40" spans="1:10" ht="33.75" customHeight="1" x14ac:dyDescent="0.25">
      <c r="A40" s="2"/>
      <c r="B40" s="10" t="s">
        <v>21</v>
      </c>
      <c r="C40" s="190" t="s">
        <v>22</v>
      </c>
      <c r="D40" s="192"/>
      <c r="E40" s="190" t="s">
        <v>23</v>
      </c>
      <c r="F40" s="192"/>
    </row>
    <row r="41" spans="1:10" ht="102" x14ac:dyDescent="0.25">
      <c r="A41" s="132" t="s">
        <v>142</v>
      </c>
      <c r="B41" s="9">
        <v>2022</v>
      </c>
      <c r="C41" s="195">
        <v>333</v>
      </c>
      <c r="D41" s="196"/>
      <c r="E41" s="222" t="s">
        <v>625</v>
      </c>
      <c r="F41" s="223"/>
    </row>
    <row r="42" spans="1:10" x14ac:dyDescent="0.25">
      <c r="A42" s="187"/>
      <c r="B42" s="188"/>
      <c r="C42" s="188"/>
      <c r="D42" s="188"/>
      <c r="E42" s="188"/>
      <c r="F42" s="189"/>
    </row>
    <row r="43" spans="1:10" ht="15" customHeight="1" x14ac:dyDescent="0.25">
      <c r="A43" s="184" t="s">
        <v>72</v>
      </c>
      <c r="B43" s="185"/>
      <c r="C43" s="185"/>
      <c r="D43" s="185"/>
      <c r="E43" s="185"/>
      <c r="F43" s="186"/>
    </row>
    <row r="44" spans="1:10" ht="38.25" x14ac:dyDescent="0.25">
      <c r="A44" s="3"/>
      <c r="B44" s="3"/>
      <c r="C44" s="10" t="s">
        <v>24</v>
      </c>
      <c r="D44" s="10" t="s">
        <v>25</v>
      </c>
      <c r="E44" s="21" t="s">
        <v>61</v>
      </c>
      <c r="F44" s="18" t="s">
        <v>63</v>
      </c>
    </row>
    <row r="45" spans="1:10" ht="31.5" x14ac:dyDescent="0.25">
      <c r="A45" s="14" t="s">
        <v>56</v>
      </c>
      <c r="B45" s="6" t="s">
        <v>26</v>
      </c>
      <c r="C45" s="16">
        <f>SUM(C46:C48)</f>
        <v>0</v>
      </c>
      <c r="D45" s="16">
        <f>SUM(D46:D48)</f>
        <v>0</v>
      </c>
      <c r="E45" s="16">
        <f>D45-C45</f>
        <v>0</v>
      </c>
      <c r="F45" s="22">
        <f>E45/C$61</f>
        <v>0</v>
      </c>
    </row>
    <row r="46" spans="1:10" ht="25.5" x14ac:dyDescent="0.25">
      <c r="A46" s="11" t="s">
        <v>30</v>
      </c>
      <c r="B46" s="159" t="s">
        <v>27</v>
      </c>
      <c r="C46" s="15">
        <v>0</v>
      </c>
      <c r="D46" s="15">
        <v>0</v>
      </c>
      <c r="E46" s="16">
        <f>D46-C46</f>
        <v>0</v>
      </c>
      <c r="F46" s="22">
        <f>E46/C$61</f>
        <v>0</v>
      </c>
    </row>
    <row r="47" spans="1:10" ht="25.5" x14ac:dyDescent="0.25">
      <c r="A47" s="11" t="s">
        <v>31</v>
      </c>
      <c r="B47" s="159" t="s">
        <v>28</v>
      </c>
      <c r="C47" s="15">
        <v>0</v>
      </c>
      <c r="D47" s="15">
        <v>0</v>
      </c>
      <c r="E47" s="16">
        <f>D47-C47</f>
        <v>0</v>
      </c>
      <c r="F47" s="22">
        <f>E47/C$61</f>
        <v>0</v>
      </c>
    </row>
    <row r="48" spans="1:10" x14ac:dyDescent="0.25">
      <c r="A48" s="11" t="s">
        <v>32</v>
      </c>
      <c r="B48" s="159" t="s">
        <v>29</v>
      </c>
      <c r="C48" s="15">
        <v>0</v>
      </c>
      <c r="D48" s="15">
        <v>0</v>
      </c>
      <c r="E48" s="16">
        <f>D48-C48</f>
        <v>0</v>
      </c>
      <c r="F48" s="22">
        <f>E48/C$61</f>
        <v>0</v>
      </c>
    </row>
    <row r="49" spans="1:6" x14ac:dyDescent="0.25">
      <c r="A49" s="187"/>
      <c r="B49" s="188"/>
      <c r="C49" s="188"/>
      <c r="D49" s="188"/>
      <c r="E49" s="188"/>
      <c r="F49" s="189"/>
    </row>
    <row r="50" spans="1:6" ht="31.5" x14ac:dyDescent="0.25">
      <c r="A50" s="14" t="s">
        <v>36</v>
      </c>
      <c r="B50" s="6" t="s">
        <v>37</v>
      </c>
      <c r="C50" s="16">
        <f>SUM(C52:C59)</f>
        <v>498</v>
      </c>
      <c r="D50" s="16">
        <v>498</v>
      </c>
      <c r="E50" s="16">
        <f>D50-C50</f>
        <v>0</v>
      </c>
      <c r="F50" s="22">
        <f>E50/C$61</f>
        <v>0</v>
      </c>
    </row>
    <row r="51" spans="1:6" ht="15.75" x14ac:dyDescent="0.25">
      <c r="A51" s="12"/>
      <c r="B51" s="24" t="s">
        <v>38</v>
      </c>
      <c r="C51" s="25"/>
      <c r="D51" s="25"/>
      <c r="E51" s="25"/>
      <c r="F51" s="26"/>
    </row>
    <row r="52" spans="1:6" x14ac:dyDescent="0.25">
      <c r="A52" s="11" t="s">
        <v>39</v>
      </c>
      <c r="B52" s="159" t="s">
        <v>33</v>
      </c>
      <c r="C52" s="15">
        <v>360</v>
      </c>
      <c r="D52" s="27">
        <v>360</v>
      </c>
      <c r="E52" s="16">
        <f>SUM(D52-C52)</f>
        <v>0</v>
      </c>
      <c r="F52" s="22">
        <f>E52/C$61</f>
        <v>0</v>
      </c>
    </row>
    <row r="53" spans="1:6" ht="102" x14ac:dyDescent="0.25">
      <c r="A53" s="11" t="s">
        <v>40</v>
      </c>
      <c r="B53" s="159" t="s">
        <v>34</v>
      </c>
      <c r="C53" s="15">
        <v>0</v>
      </c>
      <c r="D53" s="15">
        <v>0</v>
      </c>
      <c r="E53" s="16">
        <f>SUM(D53-C53)</f>
        <v>0</v>
      </c>
      <c r="F53" s="22">
        <f>E53/C$61</f>
        <v>0</v>
      </c>
    </row>
    <row r="54" spans="1:6" ht="63.75" x14ac:dyDescent="0.25">
      <c r="A54" s="11" t="s">
        <v>41</v>
      </c>
      <c r="B54" s="159" t="s">
        <v>35</v>
      </c>
      <c r="C54" s="15">
        <v>126</v>
      </c>
      <c r="D54" s="15">
        <v>126</v>
      </c>
      <c r="E54" s="16">
        <f>SUM(D54-C54)</f>
        <v>0</v>
      </c>
      <c r="F54" s="22">
        <f>E54/C$61</f>
        <v>0</v>
      </c>
    </row>
    <row r="55" spans="1:6" ht="15.75" x14ac:dyDescent="0.25">
      <c r="A55" s="2"/>
      <c r="B55" s="24" t="s">
        <v>42</v>
      </c>
      <c r="C55" s="25"/>
      <c r="D55" s="25"/>
      <c r="E55" s="25"/>
      <c r="F55" s="26"/>
    </row>
    <row r="56" spans="1:6" ht="25.5" x14ac:dyDescent="0.25">
      <c r="A56" s="11" t="s">
        <v>47</v>
      </c>
      <c r="B56" s="159" t="s">
        <v>43</v>
      </c>
      <c r="C56" s="15">
        <v>0</v>
      </c>
      <c r="D56" s="15">
        <v>0</v>
      </c>
      <c r="E56" s="16">
        <f>SUM(D56-C56)</f>
        <v>0</v>
      </c>
      <c r="F56" s="22">
        <f>E56/C$61</f>
        <v>0</v>
      </c>
    </row>
    <row r="57" spans="1:6" x14ac:dyDescent="0.25">
      <c r="A57" s="11" t="s">
        <v>48</v>
      </c>
      <c r="B57" s="159" t="s">
        <v>44</v>
      </c>
      <c r="C57" s="15">
        <v>0</v>
      </c>
      <c r="D57" s="15">
        <v>0</v>
      </c>
      <c r="E57" s="16">
        <f>SUM(D57-C57)</f>
        <v>0</v>
      </c>
      <c r="F57" s="22">
        <f>E57/C$61</f>
        <v>0</v>
      </c>
    </row>
    <row r="58" spans="1:6" x14ac:dyDescent="0.25">
      <c r="A58" s="11" t="s">
        <v>49</v>
      </c>
      <c r="B58" s="159" t="s">
        <v>45</v>
      </c>
      <c r="C58" s="15">
        <v>12</v>
      </c>
      <c r="D58" s="15">
        <v>12</v>
      </c>
      <c r="E58" s="16">
        <f>SUM(D58-C58)</f>
        <v>0</v>
      </c>
      <c r="F58" s="22">
        <f>E58/C$61</f>
        <v>0</v>
      </c>
    </row>
    <row r="59" spans="1:6" x14ac:dyDescent="0.25">
      <c r="A59" s="11" t="s">
        <v>50</v>
      </c>
      <c r="B59" s="159" t="s">
        <v>46</v>
      </c>
      <c r="C59" s="15">
        <v>0</v>
      </c>
      <c r="D59" s="15">
        <v>0</v>
      </c>
      <c r="E59" s="16">
        <f>SUM(D59-C59)</f>
        <v>0</v>
      </c>
      <c r="F59" s="22">
        <f>E59/C$61</f>
        <v>0</v>
      </c>
    </row>
    <row r="60" spans="1:6" x14ac:dyDescent="0.25">
      <c r="A60" s="187"/>
      <c r="B60" s="188"/>
      <c r="C60" s="188"/>
      <c r="D60" s="188"/>
      <c r="E60" s="188"/>
      <c r="F60" s="189"/>
    </row>
    <row r="61" spans="1:6" ht="31.5" x14ac:dyDescent="0.25">
      <c r="A61" s="14" t="s">
        <v>51</v>
      </c>
      <c r="B61" s="6" t="s">
        <v>52</v>
      </c>
      <c r="C61" s="15">
        <v>498</v>
      </c>
      <c r="D61" s="16">
        <f>SUM(D50,D45,)</f>
        <v>498</v>
      </c>
      <c r="E61" s="16">
        <f>D61-C61</f>
        <v>0</v>
      </c>
      <c r="F61" s="22">
        <f>E61/C$61</f>
        <v>0</v>
      </c>
    </row>
    <row r="62" spans="1:6" x14ac:dyDescent="0.25">
      <c r="A62" s="187"/>
      <c r="B62" s="188"/>
      <c r="C62" s="188"/>
      <c r="D62" s="188"/>
      <c r="E62" s="188"/>
      <c r="F62" s="189"/>
    </row>
    <row r="63" spans="1:6" ht="15" customHeight="1" x14ac:dyDescent="0.25">
      <c r="A63" s="184" t="s">
        <v>53</v>
      </c>
      <c r="B63" s="185"/>
      <c r="C63" s="185"/>
      <c r="D63" s="185"/>
      <c r="E63" s="185"/>
      <c r="F63" s="186"/>
    </row>
    <row r="64" spans="1:6" ht="25.5" x14ac:dyDescent="0.25">
      <c r="A64" s="10" t="s">
        <v>58</v>
      </c>
      <c r="B64" s="190" t="s">
        <v>54</v>
      </c>
      <c r="C64" s="191"/>
      <c r="D64" s="192"/>
      <c r="E64" s="190" t="s">
        <v>55</v>
      </c>
      <c r="F64" s="192"/>
    </row>
    <row r="65" spans="1:6" ht="118.5" customHeight="1" x14ac:dyDescent="0.25">
      <c r="A65" s="35" t="s">
        <v>109</v>
      </c>
      <c r="B65" s="273" t="s">
        <v>672</v>
      </c>
      <c r="C65" s="273"/>
      <c r="D65" s="273"/>
      <c r="E65" s="181">
        <v>360</v>
      </c>
      <c r="F65" s="183"/>
    </row>
    <row r="66" spans="1:6" ht="29.25" customHeight="1" x14ac:dyDescent="0.25">
      <c r="A66" s="157" t="s">
        <v>111</v>
      </c>
      <c r="B66" s="270" t="s">
        <v>671</v>
      </c>
      <c r="C66" s="271"/>
      <c r="D66" s="272"/>
      <c r="E66" s="181">
        <v>126</v>
      </c>
      <c r="F66" s="183"/>
    </row>
    <row r="67" spans="1:6" ht="54" customHeight="1" x14ac:dyDescent="0.25">
      <c r="A67" s="157" t="s">
        <v>116</v>
      </c>
      <c r="B67" s="273" t="s">
        <v>670</v>
      </c>
      <c r="C67" s="273"/>
      <c r="D67" s="273"/>
      <c r="E67" s="181">
        <v>12</v>
      </c>
      <c r="F67" s="183"/>
    </row>
    <row r="68" spans="1:6" x14ac:dyDescent="0.25">
      <c r="A68" s="20"/>
      <c r="B68" s="20"/>
      <c r="C68" s="20"/>
      <c r="D68" s="20"/>
      <c r="E68" s="20"/>
      <c r="F68" s="20"/>
    </row>
    <row r="69" spans="1:6" x14ac:dyDescent="0.25">
      <c r="A69" s="266" t="s">
        <v>69</v>
      </c>
      <c r="B69" s="266"/>
      <c r="C69" s="266"/>
      <c r="D69" s="266"/>
      <c r="E69" s="266"/>
      <c r="F69" s="266"/>
    </row>
    <row r="70" spans="1:6" x14ac:dyDescent="0.25">
      <c r="A70" s="266" t="s">
        <v>60</v>
      </c>
      <c r="B70" s="266"/>
      <c r="C70" s="266"/>
      <c r="D70" s="266"/>
      <c r="E70" s="266"/>
      <c r="F70" s="266"/>
    </row>
  </sheetData>
  <mergeCells count="71">
    <mergeCell ref="A70:F70"/>
    <mergeCell ref="B67:D67"/>
    <mergeCell ref="E67:F67"/>
    <mergeCell ref="A69:F69"/>
    <mergeCell ref="B64:D64"/>
    <mergeCell ref="E64:F64"/>
    <mergeCell ref="B65:D65"/>
    <mergeCell ref="E65:F65"/>
    <mergeCell ref="B66:D66"/>
    <mergeCell ref="E66:F66"/>
    <mergeCell ref="A63:F63"/>
    <mergeCell ref="A43:F43"/>
    <mergeCell ref="C41:D41"/>
    <mergeCell ref="E41:F41"/>
    <mergeCell ref="A42:F42"/>
    <mergeCell ref="A49:F49"/>
    <mergeCell ref="A60:F60"/>
    <mergeCell ref="A62:F62"/>
    <mergeCell ref="A38:F38"/>
    <mergeCell ref="B39:F39"/>
    <mergeCell ref="C40:D40"/>
    <mergeCell ref="E40:F40"/>
    <mergeCell ref="B36:C36"/>
    <mergeCell ref="D36:F36"/>
    <mergeCell ref="B37:C37"/>
    <mergeCell ref="D37:F37"/>
    <mergeCell ref="B19:C19"/>
    <mergeCell ref="D19:F19"/>
    <mergeCell ref="B20:C20"/>
    <mergeCell ref="D20:F20"/>
    <mergeCell ref="A21:F21"/>
    <mergeCell ref="A22:F22"/>
    <mergeCell ref="B23:F23"/>
    <mergeCell ref="B24:F24"/>
    <mergeCell ref="B25:F25"/>
    <mergeCell ref="B29:F29"/>
    <mergeCell ref="B35:C35"/>
    <mergeCell ref="D35:F35"/>
    <mergeCell ref="B26:F26"/>
    <mergeCell ref="B27:F27"/>
    <mergeCell ref="B28:F28"/>
    <mergeCell ref="B34:F34"/>
    <mergeCell ref="B30:F30"/>
    <mergeCell ref="A33:F33"/>
    <mergeCell ref="B31:F31"/>
    <mergeCell ref="B32:F32"/>
    <mergeCell ref="B16:C16"/>
    <mergeCell ref="D16:F16"/>
    <mergeCell ref="B17:C17"/>
    <mergeCell ref="D17:F17"/>
    <mergeCell ref="B18:C18"/>
    <mergeCell ref="D18:F18"/>
    <mergeCell ref="C12:D12"/>
    <mergeCell ref="E12:F12"/>
    <mergeCell ref="A13:F13"/>
    <mergeCell ref="A14:F14"/>
    <mergeCell ref="B15:C15"/>
    <mergeCell ref="D15:F15"/>
    <mergeCell ref="B9:C9"/>
    <mergeCell ref="D9:F9"/>
    <mergeCell ref="C10:D10"/>
    <mergeCell ref="E10:F10"/>
    <mergeCell ref="C11:D11"/>
    <mergeCell ref="E11:F11"/>
    <mergeCell ref="A6:A8"/>
    <mergeCell ref="B6:F8"/>
    <mergeCell ref="B1:F1"/>
    <mergeCell ref="A2:F2"/>
    <mergeCell ref="A3:F3"/>
    <mergeCell ref="B4:F4"/>
    <mergeCell ref="B5:F5"/>
  </mergeCells>
  <printOptions horizontalCentered="1"/>
  <pageMargins left="0.70866141732283472" right="0.70866141732283472" top="0.78740157480314965" bottom="0.78740157480314965" header="0.31496062992125984" footer="0.31496062992125984"/>
  <pageSetup paperSize="9" scale="78" orientation="portrait" r:id="rId1"/>
  <rowBreaks count="2" manualBreakCount="2">
    <brk id="25" max="5" man="1"/>
    <brk id="42" max="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14A51B-FDFC-4BBB-B8B1-EBD16BFE58D2}">
  <dimension ref="A1:J73"/>
  <sheetViews>
    <sheetView topLeftCell="A55" zoomScale="106" zoomScaleNormal="106" zoomScaleSheetLayoutView="100" workbookViewId="0">
      <selection activeCell="C53" sqref="C53"/>
    </sheetView>
  </sheetViews>
  <sheetFormatPr defaultRowHeight="15" x14ac:dyDescent="0.25"/>
  <cols>
    <col min="1" max="1" width="17.85546875" customWidth="1"/>
    <col min="2" max="2" width="29" customWidth="1"/>
    <col min="3" max="3" width="16.85546875" customWidth="1"/>
    <col min="4" max="4" width="17.7109375" customWidth="1"/>
    <col min="5" max="5" width="14" customWidth="1"/>
    <col min="6" max="6" width="14.7109375" customWidth="1"/>
  </cols>
  <sheetData>
    <row r="1" spans="1:6" ht="18.75" x14ac:dyDescent="0.25">
      <c r="A1" s="144" t="s">
        <v>68</v>
      </c>
      <c r="B1" s="239" t="s">
        <v>508</v>
      </c>
      <c r="C1" s="240"/>
      <c r="D1" s="240"/>
      <c r="E1" s="240"/>
      <c r="F1" s="241"/>
    </row>
    <row r="2" spans="1:6" ht="15" customHeight="1" x14ac:dyDescent="0.25">
      <c r="A2" s="208" t="s">
        <v>70</v>
      </c>
      <c r="B2" s="209"/>
      <c r="C2" s="209"/>
      <c r="D2" s="209"/>
      <c r="E2" s="209"/>
      <c r="F2" s="210"/>
    </row>
    <row r="3" spans="1:6" ht="15" customHeight="1" x14ac:dyDescent="0.25">
      <c r="A3" s="208" t="s">
        <v>73</v>
      </c>
      <c r="B3" s="209"/>
      <c r="C3" s="209"/>
      <c r="D3" s="209"/>
      <c r="E3" s="209"/>
      <c r="F3" s="210"/>
    </row>
    <row r="4" spans="1:6" x14ac:dyDescent="0.25">
      <c r="A4" s="7" t="s">
        <v>0</v>
      </c>
      <c r="B4" s="176" t="s">
        <v>77</v>
      </c>
      <c r="C4" s="177"/>
      <c r="D4" s="177"/>
      <c r="E4" s="177"/>
      <c r="F4" s="178"/>
    </row>
    <row r="5" spans="1:6" x14ac:dyDescent="0.25">
      <c r="A5" s="5" t="s">
        <v>59</v>
      </c>
      <c r="B5" s="176" t="s">
        <v>78</v>
      </c>
      <c r="C5" s="177"/>
      <c r="D5" s="177"/>
      <c r="E5" s="177"/>
      <c r="F5" s="178"/>
    </row>
    <row r="6" spans="1:6" x14ac:dyDescent="0.25">
      <c r="A6" s="197" t="s">
        <v>1</v>
      </c>
      <c r="B6" s="211" t="s">
        <v>79</v>
      </c>
      <c r="C6" s="212"/>
      <c r="D6" s="212"/>
      <c r="E6" s="212"/>
      <c r="F6" s="213"/>
    </row>
    <row r="7" spans="1:6" x14ac:dyDescent="0.25">
      <c r="A7" s="198"/>
      <c r="B7" s="214"/>
      <c r="C7" s="267"/>
      <c r="D7" s="267"/>
      <c r="E7" s="267"/>
      <c r="F7" s="216"/>
    </row>
    <row r="8" spans="1:6" x14ac:dyDescent="0.25">
      <c r="A8" s="199"/>
      <c r="B8" s="217"/>
      <c r="C8" s="218"/>
      <c r="D8" s="218"/>
      <c r="E8" s="218"/>
      <c r="F8" s="219"/>
    </row>
    <row r="9" spans="1:6" ht="25.5" x14ac:dyDescent="0.25">
      <c r="A9" s="5" t="s">
        <v>2</v>
      </c>
      <c r="B9" s="200" t="s">
        <v>82</v>
      </c>
      <c r="C9" s="202"/>
      <c r="D9" s="200" t="s">
        <v>76</v>
      </c>
      <c r="E9" s="201"/>
      <c r="F9" s="202"/>
    </row>
    <row r="10" spans="1:6" ht="25.5" customHeight="1" x14ac:dyDescent="0.25">
      <c r="A10" s="6" t="s">
        <v>3</v>
      </c>
      <c r="B10" s="30" t="s">
        <v>4</v>
      </c>
      <c r="C10" s="248" t="s">
        <v>5</v>
      </c>
      <c r="D10" s="249"/>
      <c r="E10" s="251" t="s">
        <v>6</v>
      </c>
      <c r="F10" s="252"/>
    </row>
    <row r="11" spans="1:6" x14ac:dyDescent="0.25">
      <c r="A11" s="5" t="s">
        <v>7</v>
      </c>
      <c r="B11" s="32">
        <v>500</v>
      </c>
      <c r="C11" s="253">
        <v>420</v>
      </c>
      <c r="D11" s="254"/>
      <c r="E11" s="253">
        <v>80</v>
      </c>
      <c r="F11" s="254"/>
    </row>
    <row r="12" spans="1:6" x14ac:dyDescent="0.25">
      <c r="A12" s="5" t="s">
        <v>8</v>
      </c>
      <c r="B12" s="32">
        <v>322</v>
      </c>
      <c r="C12" s="253">
        <v>322</v>
      </c>
      <c r="D12" s="254"/>
      <c r="E12" s="253">
        <v>0</v>
      </c>
      <c r="F12" s="254"/>
    </row>
    <row r="13" spans="1:6" x14ac:dyDescent="0.25">
      <c r="A13" s="187"/>
      <c r="B13" s="188"/>
      <c r="C13" s="188"/>
      <c r="D13" s="188"/>
      <c r="E13" s="188"/>
      <c r="F13" s="189"/>
    </row>
    <row r="14" spans="1:6" ht="15.75" x14ac:dyDescent="0.25">
      <c r="A14" s="203" t="s">
        <v>9</v>
      </c>
      <c r="B14" s="204"/>
      <c r="C14" s="204"/>
      <c r="D14" s="204"/>
      <c r="E14" s="204"/>
      <c r="F14" s="205"/>
    </row>
    <row r="15" spans="1:6" x14ac:dyDescent="0.25">
      <c r="A15" s="2"/>
      <c r="B15" s="251" t="s">
        <v>10</v>
      </c>
      <c r="C15" s="252"/>
      <c r="D15" s="251" t="s">
        <v>11</v>
      </c>
      <c r="E15" s="261"/>
      <c r="F15" s="252"/>
    </row>
    <row r="16" spans="1:6" x14ac:dyDescent="0.25">
      <c r="A16" s="5" t="s">
        <v>12</v>
      </c>
      <c r="B16" s="262" t="s">
        <v>510</v>
      </c>
      <c r="C16" s="263"/>
      <c r="D16" s="262" t="s">
        <v>509</v>
      </c>
      <c r="E16" s="264"/>
      <c r="F16" s="263"/>
    </row>
    <row r="17" spans="1:9" x14ac:dyDescent="0.25">
      <c r="A17" s="5" t="s">
        <v>68</v>
      </c>
      <c r="B17" s="262" t="s">
        <v>508</v>
      </c>
      <c r="C17" s="263"/>
      <c r="D17" s="262" t="s">
        <v>508</v>
      </c>
      <c r="E17" s="264"/>
      <c r="F17" s="263"/>
    </row>
    <row r="18" spans="1:9" ht="36" customHeight="1" x14ac:dyDescent="0.25">
      <c r="A18" s="5" t="s">
        <v>13</v>
      </c>
      <c r="B18" s="262" t="s">
        <v>507</v>
      </c>
      <c r="C18" s="263"/>
      <c r="D18" s="262" t="s">
        <v>507</v>
      </c>
      <c r="E18" s="264"/>
      <c r="F18" s="263"/>
    </row>
    <row r="19" spans="1:9" x14ac:dyDescent="0.25">
      <c r="A19" s="5" t="s">
        <v>14</v>
      </c>
      <c r="B19" s="269">
        <v>420389032109</v>
      </c>
      <c r="C19" s="263"/>
      <c r="D19" s="269">
        <v>420389032115</v>
      </c>
      <c r="E19" s="264"/>
      <c r="F19" s="263"/>
    </row>
    <row r="20" spans="1:9" x14ac:dyDescent="0.25">
      <c r="A20" s="5" t="s">
        <v>15</v>
      </c>
      <c r="B20" s="268" t="s">
        <v>506</v>
      </c>
      <c r="C20" s="263"/>
      <c r="D20" s="268" t="s">
        <v>505</v>
      </c>
      <c r="E20" s="264"/>
      <c r="F20" s="263"/>
    </row>
    <row r="21" spans="1:9" x14ac:dyDescent="0.25">
      <c r="A21" s="187"/>
      <c r="B21" s="188"/>
      <c r="C21" s="188"/>
      <c r="D21" s="188"/>
      <c r="E21" s="188"/>
      <c r="F21" s="189"/>
    </row>
    <row r="22" spans="1:9" ht="15" customHeight="1" x14ac:dyDescent="0.25">
      <c r="A22" s="203" t="s">
        <v>16</v>
      </c>
      <c r="B22" s="204"/>
      <c r="C22" s="204"/>
      <c r="D22" s="204"/>
      <c r="E22" s="204"/>
      <c r="F22" s="205"/>
    </row>
    <row r="23" spans="1:9" ht="29.25" customHeight="1" x14ac:dyDescent="0.25">
      <c r="A23" s="5" t="s">
        <v>64</v>
      </c>
      <c r="B23" s="200" t="s">
        <v>67</v>
      </c>
      <c r="C23" s="201"/>
      <c r="D23" s="201"/>
      <c r="E23" s="201"/>
      <c r="F23" s="202"/>
    </row>
    <row r="24" spans="1:9" ht="208.5" customHeight="1" x14ac:dyDescent="0.25">
      <c r="A24" s="9" t="s">
        <v>80</v>
      </c>
      <c r="B24" s="176" t="s">
        <v>244</v>
      </c>
      <c r="C24" s="177"/>
      <c r="D24" s="177"/>
      <c r="E24" s="177"/>
      <c r="F24" s="178"/>
    </row>
    <row r="25" spans="1:9" ht="229.5" x14ac:dyDescent="0.25">
      <c r="A25" s="9" t="s">
        <v>81</v>
      </c>
      <c r="B25" s="176" t="s">
        <v>621</v>
      </c>
      <c r="C25" s="177"/>
      <c r="D25" s="177"/>
      <c r="E25" s="177"/>
      <c r="F25" s="178"/>
    </row>
    <row r="26" spans="1:9" x14ac:dyDescent="0.25">
      <c r="A26" s="176"/>
      <c r="B26" s="177"/>
      <c r="C26" s="177"/>
      <c r="D26" s="177"/>
      <c r="E26" s="177"/>
      <c r="F26" s="178"/>
    </row>
    <row r="27" spans="1:9" ht="25.5" customHeight="1" x14ac:dyDescent="0.25">
      <c r="A27" s="30" t="s">
        <v>65</v>
      </c>
      <c r="B27" s="248" t="s">
        <v>66</v>
      </c>
      <c r="C27" s="250"/>
      <c r="D27" s="250"/>
      <c r="E27" s="250"/>
      <c r="F27" s="249"/>
      <c r="I27" s="145"/>
    </row>
    <row r="28" spans="1:9" ht="69.75" customHeight="1" x14ac:dyDescent="0.25">
      <c r="A28" s="33" t="s">
        <v>504</v>
      </c>
      <c r="B28" s="245" t="s">
        <v>503</v>
      </c>
      <c r="C28" s="246"/>
      <c r="D28" s="246"/>
      <c r="E28" s="246"/>
      <c r="F28" s="247"/>
    </row>
    <row r="29" spans="1:9" ht="47.25" customHeight="1" x14ac:dyDescent="0.25">
      <c r="A29" s="146" t="s">
        <v>101</v>
      </c>
      <c r="B29" s="292" t="s">
        <v>502</v>
      </c>
      <c r="C29" s="293"/>
      <c r="D29" s="293"/>
      <c r="E29" s="293"/>
      <c r="F29" s="294"/>
    </row>
    <row r="30" spans="1:9" ht="60.75" customHeight="1" x14ac:dyDescent="0.25">
      <c r="A30" s="146" t="s">
        <v>441</v>
      </c>
      <c r="B30" s="176" t="s">
        <v>501</v>
      </c>
      <c r="C30" s="177"/>
      <c r="D30" s="177"/>
      <c r="E30" s="177"/>
      <c r="F30" s="178"/>
    </row>
    <row r="31" spans="1:9" ht="57" customHeight="1" x14ac:dyDescent="0.25">
      <c r="A31" s="146" t="s">
        <v>103</v>
      </c>
      <c r="B31" s="176" t="s">
        <v>500</v>
      </c>
      <c r="C31" s="177"/>
      <c r="D31" s="177"/>
      <c r="E31" s="177"/>
      <c r="F31" s="178"/>
    </row>
    <row r="32" spans="1:9" ht="58.5" customHeight="1" x14ac:dyDescent="0.25">
      <c r="A32" s="146" t="s">
        <v>161</v>
      </c>
      <c r="B32" s="176" t="s">
        <v>499</v>
      </c>
      <c r="C32" s="177"/>
      <c r="D32" s="177"/>
      <c r="E32" s="177"/>
      <c r="F32" s="178"/>
    </row>
    <row r="33" spans="1:10" ht="38.25" x14ac:dyDescent="0.25">
      <c r="A33" s="146" t="s">
        <v>498</v>
      </c>
      <c r="B33" s="176" t="s">
        <v>497</v>
      </c>
      <c r="C33" s="177"/>
      <c r="D33" s="177"/>
      <c r="E33" s="177"/>
      <c r="F33" s="178"/>
    </row>
    <row r="34" spans="1:10" ht="114.75" customHeight="1" x14ac:dyDescent="0.25">
      <c r="A34" s="146" t="s">
        <v>496</v>
      </c>
      <c r="B34" s="176" t="s">
        <v>495</v>
      </c>
      <c r="C34" s="177"/>
      <c r="D34" s="177"/>
      <c r="E34" s="177"/>
      <c r="F34" s="178"/>
    </row>
    <row r="35" spans="1:10" x14ac:dyDescent="0.25">
      <c r="A35" s="187"/>
      <c r="B35" s="188"/>
      <c r="C35" s="188"/>
      <c r="D35" s="188"/>
      <c r="E35" s="188"/>
      <c r="F35" s="189"/>
    </row>
    <row r="36" spans="1:10" ht="33.75" customHeight="1" x14ac:dyDescent="0.25">
      <c r="A36" s="30" t="s">
        <v>17</v>
      </c>
      <c r="B36" s="251" t="s">
        <v>74</v>
      </c>
      <c r="C36" s="261"/>
      <c r="D36" s="261"/>
      <c r="E36" s="261"/>
      <c r="F36" s="252"/>
    </row>
    <row r="37" spans="1:10" ht="45" customHeight="1" x14ac:dyDescent="0.25">
      <c r="A37" s="5" t="s">
        <v>62</v>
      </c>
      <c r="B37" s="190" t="s">
        <v>18</v>
      </c>
      <c r="C37" s="192"/>
      <c r="D37" s="190" t="s">
        <v>75</v>
      </c>
      <c r="E37" s="191"/>
      <c r="F37" s="192"/>
      <c r="J37" s="8"/>
    </row>
    <row r="38" spans="1:10" ht="59.25" customHeight="1" x14ac:dyDescent="0.25">
      <c r="A38" s="10" t="s">
        <v>56</v>
      </c>
      <c r="B38" s="176" t="s">
        <v>620</v>
      </c>
      <c r="C38" s="178"/>
      <c r="D38" s="176" t="s">
        <v>494</v>
      </c>
      <c r="E38" s="177"/>
      <c r="F38" s="178"/>
    </row>
    <row r="39" spans="1:10" ht="89.25" customHeight="1" x14ac:dyDescent="0.25">
      <c r="A39" s="10" t="s">
        <v>36</v>
      </c>
      <c r="B39" s="176" t="s">
        <v>493</v>
      </c>
      <c r="C39" s="178"/>
      <c r="D39" s="289" t="s">
        <v>619</v>
      </c>
      <c r="E39" s="290"/>
      <c r="F39" s="291"/>
    </row>
    <row r="40" spans="1:10" ht="54" customHeight="1" x14ac:dyDescent="0.25">
      <c r="A40" s="10" t="s">
        <v>51</v>
      </c>
      <c r="B40" s="176" t="s">
        <v>492</v>
      </c>
      <c r="C40" s="178"/>
      <c r="D40" s="289" t="s">
        <v>491</v>
      </c>
      <c r="E40" s="290"/>
      <c r="F40" s="291"/>
    </row>
    <row r="41" spans="1:10" x14ac:dyDescent="0.25">
      <c r="A41" s="187"/>
      <c r="B41" s="188"/>
      <c r="C41" s="188"/>
      <c r="D41" s="188"/>
      <c r="E41" s="188"/>
      <c r="F41" s="189"/>
    </row>
    <row r="42" spans="1:10" ht="46.5" customHeight="1" x14ac:dyDescent="0.25">
      <c r="A42" s="5" t="s">
        <v>19</v>
      </c>
      <c r="B42" s="190" t="s">
        <v>20</v>
      </c>
      <c r="C42" s="191"/>
      <c r="D42" s="191"/>
      <c r="E42" s="191"/>
      <c r="F42" s="192"/>
    </row>
    <row r="43" spans="1:10" ht="33.75" customHeight="1" x14ac:dyDescent="0.25">
      <c r="A43" s="2"/>
      <c r="B43" s="10" t="s">
        <v>21</v>
      </c>
      <c r="C43" s="190" t="s">
        <v>22</v>
      </c>
      <c r="D43" s="192"/>
      <c r="E43" s="190" t="s">
        <v>23</v>
      </c>
      <c r="F43" s="192"/>
    </row>
    <row r="44" spans="1:10" ht="102" customHeight="1" x14ac:dyDescent="0.25">
      <c r="A44" s="132" t="s">
        <v>142</v>
      </c>
      <c r="B44" s="9">
        <v>2022</v>
      </c>
      <c r="C44" s="195">
        <v>247</v>
      </c>
      <c r="D44" s="196"/>
      <c r="E44" s="222" t="s">
        <v>625</v>
      </c>
      <c r="F44" s="223"/>
    </row>
    <row r="45" spans="1:10" x14ac:dyDescent="0.25">
      <c r="A45" s="187"/>
      <c r="B45" s="188"/>
      <c r="C45" s="188"/>
      <c r="D45" s="188"/>
      <c r="E45" s="188"/>
      <c r="F45" s="189"/>
    </row>
    <row r="46" spans="1:10" ht="15" customHeight="1" x14ac:dyDescent="0.25">
      <c r="A46" s="184" t="s">
        <v>72</v>
      </c>
      <c r="B46" s="185"/>
      <c r="C46" s="185"/>
      <c r="D46" s="185"/>
      <c r="E46" s="185"/>
      <c r="F46" s="186"/>
    </row>
    <row r="47" spans="1:10" ht="38.25" x14ac:dyDescent="0.25">
      <c r="A47" s="3"/>
      <c r="B47" s="3"/>
      <c r="C47" s="10" t="s">
        <v>24</v>
      </c>
      <c r="D47" s="10" t="s">
        <v>25</v>
      </c>
      <c r="E47" s="21" t="s">
        <v>61</v>
      </c>
      <c r="F47" s="18" t="s">
        <v>63</v>
      </c>
    </row>
    <row r="48" spans="1:10" ht="31.5" x14ac:dyDescent="0.25">
      <c r="A48" s="14" t="s">
        <v>56</v>
      </c>
      <c r="B48" s="6" t="s">
        <v>26</v>
      </c>
      <c r="C48" s="16">
        <v>80</v>
      </c>
      <c r="D48" s="16">
        <v>0</v>
      </c>
      <c r="E48" s="16">
        <f>D48-C48</f>
        <v>-80</v>
      </c>
      <c r="F48" s="22">
        <f>E48/C$63</f>
        <v>-0.16</v>
      </c>
    </row>
    <row r="49" spans="1:6" ht="25.5" x14ac:dyDescent="0.25">
      <c r="A49" s="11" t="s">
        <v>30</v>
      </c>
      <c r="B49" s="146" t="s">
        <v>27</v>
      </c>
      <c r="C49" s="15">
        <v>80</v>
      </c>
      <c r="D49" s="15">
        <v>0</v>
      </c>
      <c r="E49" s="16">
        <f>D49-C49</f>
        <v>-80</v>
      </c>
      <c r="F49" s="22">
        <f>E49/C$63</f>
        <v>-0.16</v>
      </c>
    </row>
    <row r="50" spans="1:6" ht="25.5" x14ac:dyDescent="0.25">
      <c r="A50" s="11" t="s">
        <v>31</v>
      </c>
      <c r="B50" s="146" t="s">
        <v>28</v>
      </c>
      <c r="C50" s="15">
        <v>0</v>
      </c>
      <c r="D50" s="15">
        <v>0</v>
      </c>
      <c r="E50" s="16">
        <f>D50-C50</f>
        <v>0</v>
      </c>
      <c r="F50" s="22">
        <f>E50/C$63</f>
        <v>0</v>
      </c>
    </row>
    <row r="51" spans="1:6" x14ac:dyDescent="0.25">
      <c r="A51" s="11" t="s">
        <v>32</v>
      </c>
      <c r="B51" s="146" t="s">
        <v>29</v>
      </c>
      <c r="C51" s="15">
        <v>0</v>
      </c>
      <c r="D51" s="15">
        <v>0</v>
      </c>
      <c r="E51" s="16">
        <f>D51-C51</f>
        <v>0</v>
      </c>
      <c r="F51" s="22">
        <f>E51/C$63</f>
        <v>0</v>
      </c>
    </row>
    <row r="52" spans="1:6" x14ac:dyDescent="0.25">
      <c r="A52" s="187"/>
      <c r="B52" s="188"/>
      <c r="C52" s="188"/>
      <c r="D52" s="188"/>
      <c r="E52" s="188"/>
      <c r="F52" s="189"/>
    </row>
    <row r="53" spans="1:6" ht="31.5" x14ac:dyDescent="0.25">
      <c r="A53" s="14" t="s">
        <v>36</v>
      </c>
      <c r="B53" s="6" t="s">
        <v>37</v>
      </c>
      <c r="C53" s="16">
        <f>SUM(C55:C62)</f>
        <v>420</v>
      </c>
      <c r="D53" s="16">
        <f>SUM(D55:D62)</f>
        <v>322</v>
      </c>
      <c r="E53" s="16">
        <f>D53-C53</f>
        <v>-98</v>
      </c>
      <c r="F53" s="22">
        <f>E53/C$63</f>
        <v>-0.19600000000000001</v>
      </c>
    </row>
    <row r="54" spans="1:6" ht="15.75" x14ac:dyDescent="0.25">
      <c r="A54" s="12"/>
      <c r="B54" s="24" t="s">
        <v>38</v>
      </c>
      <c r="C54" s="25"/>
      <c r="D54" s="25"/>
      <c r="E54" s="25"/>
      <c r="F54" s="26"/>
    </row>
    <row r="55" spans="1:6" x14ac:dyDescent="0.25">
      <c r="A55" s="11" t="s">
        <v>39</v>
      </c>
      <c r="B55" s="146" t="s">
        <v>33</v>
      </c>
      <c r="C55" s="15">
        <v>158</v>
      </c>
      <c r="D55" s="27">
        <v>158</v>
      </c>
      <c r="E55" s="16">
        <f>SUM(D55-C55)</f>
        <v>0</v>
      </c>
      <c r="F55" s="22">
        <f>E55/C$63</f>
        <v>0</v>
      </c>
    </row>
    <row r="56" spans="1:6" ht="102" x14ac:dyDescent="0.25">
      <c r="A56" s="11" t="s">
        <v>40</v>
      </c>
      <c r="B56" s="146" t="s">
        <v>34</v>
      </c>
      <c r="C56" s="15">
        <v>0</v>
      </c>
      <c r="D56" s="15">
        <v>0</v>
      </c>
      <c r="E56" s="16">
        <f>SUM(D56-C56)</f>
        <v>0</v>
      </c>
      <c r="F56" s="22">
        <f>E56/C$63</f>
        <v>0</v>
      </c>
    </row>
    <row r="57" spans="1:6" ht="63.75" x14ac:dyDescent="0.25">
      <c r="A57" s="11" t="s">
        <v>41</v>
      </c>
      <c r="B57" s="146" t="s">
        <v>35</v>
      </c>
      <c r="C57" s="15">
        <v>53</v>
      </c>
      <c r="D57" s="15">
        <v>53</v>
      </c>
      <c r="E57" s="16">
        <f>SUM(D57-C57)</f>
        <v>0</v>
      </c>
      <c r="F57" s="22">
        <f>E57/C$63</f>
        <v>0</v>
      </c>
    </row>
    <row r="58" spans="1:6" ht="15.75" x14ac:dyDescent="0.25">
      <c r="A58" s="2"/>
      <c r="B58" s="24" t="s">
        <v>42</v>
      </c>
      <c r="C58" s="25"/>
      <c r="D58" s="25"/>
      <c r="E58" s="25"/>
      <c r="F58" s="26"/>
    </row>
    <row r="59" spans="1:6" ht="25.5" x14ac:dyDescent="0.25">
      <c r="A59" s="11" t="s">
        <v>47</v>
      </c>
      <c r="B59" s="146" t="s">
        <v>43</v>
      </c>
      <c r="C59" s="15">
        <v>71</v>
      </c>
      <c r="D59" s="131">
        <v>55</v>
      </c>
      <c r="E59" s="16">
        <f>SUM(D59-C59)</f>
        <v>-16</v>
      </c>
      <c r="F59" s="22">
        <f>E59/C$63</f>
        <v>-3.2000000000000001E-2</v>
      </c>
    </row>
    <row r="60" spans="1:6" x14ac:dyDescent="0.25">
      <c r="A60" s="11" t="s">
        <v>48</v>
      </c>
      <c r="B60" s="146" t="s">
        <v>44</v>
      </c>
      <c r="C60" s="15">
        <v>40</v>
      </c>
      <c r="D60" s="131">
        <v>56</v>
      </c>
      <c r="E60" s="16">
        <f>SUM(D60-C60)</f>
        <v>16</v>
      </c>
      <c r="F60" s="22">
        <f>E60/C$63</f>
        <v>3.2000000000000001E-2</v>
      </c>
    </row>
    <row r="61" spans="1:6" x14ac:dyDescent="0.25">
      <c r="A61" s="11" t="s">
        <v>49</v>
      </c>
      <c r="B61" s="146" t="s">
        <v>45</v>
      </c>
      <c r="C61" s="15">
        <v>98</v>
      </c>
      <c r="D61" s="15">
        <v>0</v>
      </c>
      <c r="E61" s="16">
        <f>SUM(D61-C61)</f>
        <v>-98</v>
      </c>
      <c r="F61" s="22">
        <f>E61/C$63</f>
        <v>-0.19600000000000001</v>
      </c>
    </row>
    <row r="62" spans="1:6" x14ac:dyDescent="0.25">
      <c r="A62" s="11" t="s">
        <v>50</v>
      </c>
      <c r="B62" s="146" t="s">
        <v>46</v>
      </c>
      <c r="C62" s="15">
        <v>0</v>
      </c>
      <c r="D62" s="15">
        <v>0</v>
      </c>
      <c r="E62" s="16">
        <f>SUM(D62-C62)</f>
        <v>0</v>
      </c>
      <c r="F62" s="22">
        <f>E62/C$63</f>
        <v>0</v>
      </c>
    </row>
    <row r="63" spans="1:6" ht="31.5" x14ac:dyDescent="0.25">
      <c r="A63" s="14" t="s">
        <v>51</v>
      </c>
      <c r="B63" s="6" t="s">
        <v>52</v>
      </c>
      <c r="C63" s="15">
        <v>500</v>
      </c>
      <c r="D63" s="16">
        <f>SUM(D53,D48,)</f>
        <v>322</v>
      </c>
      <c r="E63" s="16">
        <f>D63-C63</f>
        <v>-178</v>
      </c>
      <c r="F63" s="22">
        <f>E63/C$63</f>
        <v>-0.35599999999999998</v>
      </c>
    </row>
    <row r="64" spans="1:6" x14ac:dyDescent="0.25">
      <c r="A64" s="295"/>
      <c r="B64" s="188"/>
      <c r="C64" s="188"/>
      <c r="D64" s="188"/>
      <c r="E64" s="188"/>
      <c r="F64" s="189"/>
    </row>
    <row r="65" spans="1:6" ht="15" customHeight="1" x14ac:dyDescent="0.25">
      <c r="A65" s="184" t="s">
        <v>53</v>
      </c>
      <c r="B65" s="185"/>
      <c r="C65" s="185"/>
      <c r="D65" s="185"/>
      <c r="E65" s="185"/>
      <c r="F65" s="186"/>
    </row>
    <row r="66" spans="1:6" ht="25.5" x14ac:dyDescent="0.25">
      <c r="A66" s="10" t="s">
        <v>58</v>
      </c>
      <c r="B66" s="190" t="s">
        <v>54</v>
      </c>
      <c r="C66" s="191"/>
      <c r="D66" s="192"/>
      <c r="E66" s="190" t="s">
        <v>55</v>
      </c>
      <c r="F66" s="192"/>
    </row>
    <row r="67" spans="1:6" ht="96" customHeight="1" x14ac:dyDescent="0.25">
      <c r="A67" s="12" t="s">
        <v>39</v>
      </c>
      <c r="B67" s="270" t="s">
        <v>490</v>
      </c>
      <c r="C67" s="271"/>
      <c r="D67" s="272"/>
      <c r="E67" s="181">
        <v>158</v>
      </c>
      <c r="F67" s="183"/>
    </row>
    <row r="68" spans="1:6" ht="32.25" customHeight="1" x14ac:dyDescent="0.25">
      <c r="A68" s="12" t="s">
        <v>41</v>
      </c>
      <c r="B68" s="270" t="s">
        <v>112</v>
      </c>
      <c r="C68" s="271"/>
      <c r="D68" s="272"/>
      <c r="E68" s="181">
        <v>53</v>
      </c>
      <c r="F68" s="183"/>
    </row>
    <row r="69" spans="1:6" ht="89.25" customHeight="1" x14ac:dyDescent="0.25">
      <c r="A69" s="12" t="s">
        <v>47</v>
      </c>
      <c r="B69" s="270" t="s">
        <v>489</v>
      </c>
      <c r="C69" s="271"/>
      <c r="D69" s="272"/>
      <c r="E69" s="277">
        <v>55</v>
      </c>
      <c r="F69" s="278"/>
    </row>
    <row r="70" spans="1:6" ht="72.75" customHeight="1" x14ac:dyDescent="0.25">
      <c r="A70" s="12" t="s">
        <v>48</v>
      </c>
      <c r="B70" s="273" t="s">
        <v>488</v>
      </c>
      <c r="C70" s="273"/>
      <c r="D70" s="273"/>
      <c r="E70" s="277">
        <v>56</v>
      </c>
      <c r="F70" s="278"/>
    </row>
    <row r="71" spans="1:6" x14ac:dyDescent="0.25">
      <c r="A71" s="20"/>
      <c r="B71" s="20"/>
      <c r="C71" s="20"/>
      <c r="D71" s="20"/>
      <c r="E71" s="20"/>
      <c r="F71" s="20"/>
    </row>
    <row r="72" spans="1:6" x14ac:dyDescent="0.25">
      <c r="A72" s="266" t="s">
        <v>69</v>
      </c>
      <c r="B72" s="266"/>
      <c r="C72" s="266"/>
      <c r="D72" s="266"/>
      <c r="E72" s="266"/>
      <c r="F72" s="266"/>
    </row>
    <row r="73" spans="1:6" x14ac:dyDescent="0.25">
      <c r="A73" s="266" t="s">
        <v>60</v>
      </c>
      <c r="B73" s="266"/>
      <c r="C73" s="266"/>
      <c r="D73" s="266"/>
      <c r="E73" s="266"/>
      <c r="F73" s="266"/>
    </row>
  </sheetData>
  <mergeCells count="76">
    <mergeCell ref="E67:F67"/>
    <mergeCell ref="A73:F73"/>
    <mergeCell ref="B69:D69"/>
    <mergeCell ref="E69:F69"/>
    <mergeCell ref="B70:D70"/>
    <mergeCell ref="E70:F70"/>
    <mergeCell ref="A72:F72"/>
    <mergeCell ref="B68:D68"/>
    <mergeCell ref="E68:F68"/>
    <mergeCell ref="A41:F41"/>
    <mergeCell ref="B42:F42"/>
    <mergeCell ref="C43:D43"/>
    <mergeCell ref="E43:F43"/>
    <mergeCell ref="A65:F65"/>
    <mergeCell ref="A46:F46"/>
    <mergeCell ref="C44:D44"/>
    <mergeCell ref="E44:F44"/>
    <mergeCell ref="A45:F45"/>
    <mergeCell ref="A52:F52"/>
    <mergeCell ref="A64:F64"/>
    <mergeCell ref="B66:D66"/>
    <mergeCell ref="E66:F66"/>
    <mergeCell ref="B67:D67"/>
    <mergeCell ref="B30:F30"/>
    <mergeCell ref="A26:F26"/>
    <mergeCell ref="D38:F38"/>
    <mergeCell ref="B38:C38"/>
    <mergeCell ref="D39:F39"/>
    <mergeCell ref="B28:F28"/>
    <mergeCell ref="B29:F29"/>
    <mergeCell ref="B36:F36"/>
    <mergeCell ref="B31:F31"/>
    <mergeCell ref="B32:F32"/>
    <mergeCell ref="B33:F33"/>
    <mergeCell ref="A35:F35"/>
    <mergeCell ref="B40:C40"/>
    <mergeCell ref="D40:F40"/>
    <mergeCell ref="B39:C39"/>
    <mergeCell ref="B34:F34"/>
    <mergeCell ref="B19:C19"/>
    <mergeCell ref="D19:F19"/>
    <mergeCell ref="B20:C20"/>
    <mergeCell ref="D20:F20"/>
    <mergeCell ref="A21:F21"/>
    <mergeCell ref="A22:F22"/>
    <mergeCell ref="B23:F23"/>
    <mergeCell ref="B24:F24"/>
    <mergeCell ref="B25:F25"/>
    <mergeCell ref="B37:C37"/>
    <mergeCell ref="D37:F37"/>
    <mergeCell ref="B27:F27"/>
    <mergeCell ref="B16:C16"/>
    <mergeCell ref="D16:F16"/>
    <mergeCell ref="B17:C17"/>
    <mergeCell ref="D17:F17"/>
    <mergeCell ref="B18:C18"/>
    <mergeCell ref="D18:F18"/>
    <mergeCell ref="C12:D12"/>
    <mergeCell ref="E12:F12"/>
    <mergeCell ref="A13:F13"/>
    <mergeCell ref="A14:F14"/>
    <mergeCell ref="B15:C15"/>
    <mergeCell ref="D15:F15"/>
    <mergeCell ref="B9:C9"/>
    <mergeCell ref="D9:F9"/>
    <mergeCell ref="C10:D10"/>
    <mergeCell ref="E10:F10"/>
    <mergeCell ref="C11:D11"/>
    <mergeCell ref="E11:F11"/>
    <mergeCell ref="A6:A8"/>
    <mergeCell ref="B6:F8"/>
    <mergeCell ref="B1:F1"/>
    <mergeCell ref="A2:F2"/>
    <mergeCell ref="A3:F3"/>
    <mergeCell ref="B4:F4"/>
    <mergeCell ref="B5:F5"/>
  </mergeCells>
  <hyperlinks>
    <hyperlink ref="B20" r:id="rId1" xr:uid="{2846BDE9-8A85-4A14-B8AF-E8838BBE88D1}"/>
    <hyperlink ref="D20" r:id="rId2" xr:uid="{9BA07090-9E43-4F22-8DFD-DE07B16F1314}"/>
  </hyperlinks>
  <printOptions horizontalCentered="1"/>
  <pageMargins left="0.70866141732283472" right="0.70866141732283472" top="0.78740157480314965" bottom="0.78740157480314965" header="0.31496062992125984" footer="0.31496062992125984"/>
  <pageSetup paperSize="9" scale="78" orientation="portrait" r:id="rId3"/>
  <rowBreaks count="1" manualBreakCount="1">
    <brk id="45" max="16383" man="1"/>
  </rowBreaks>
  <ignoredErrors>
    <ignoredError sqref="C53"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487B5-413A-4C0D-9F32-E9CE3A179A9F}">
  <dimension ref="A1:J74"/>
  <sheetViews>
    <sheetView view="pageBreakPreview" topLeftCell="A34" zoomScaleNormal="100" zoomScaleSheetLayoutView="100" workbookViewId="0">
      <selection activeCell="B33" sqref="B33:F33"/>
    </sheetView>
  </sheetViews>
  <sheetFormatPr defaultColWidth="8.85546875" defaultRowHeight="15" x14ac:dyDescent="0.25"/>
  <cols>
    <col min="1" max="1" width="17.85546875" customWidth="1"/>
    <col min="2" max="2" width="29" customWidth="1"/>
    <col min="3" max="3" width="16.85546875" customWidth="1"/>
    <col min="4" max="4" width="17.7109375" customWidth="1"/>
    <col min="5" max="5" width="14" customWidth="1"/>
    <col min="6" max="6" width="14.7109375" customWidth="1"/>
  </cols>
  <sheetData>
    <row r="1" spans="1:6" ht="18.75" x14ac:dyDescent="0.25">
      <c r="A1" s="133" t="s">
        <v>68</v>
      </c>
      <c r="B1" s="239" t="s">
        <v>589</v>
      </c>
      <c r="C1" s="240"/>
      <c r="D1" s="240"/>
      <c r="E1" s="240"/>
      <c r="F1" s="241"/>
    </row>
    <row r="2" spans="1:6" ht="15" customHeight="1" x14ac:dyDescent="0.25">
      <c r="A2" s="208" t="s">
        <v>70</v>
      </c>
      <c r="B2" s="209"/>
      <c r="C2" s="209"/>
      <c r="D2" s="209"/>
      <c r="E2" s="209"/>
      <c r="F2" s="210"/>
    </row>
    <row r="3" spans="1:6" ht="15" customHeight="1" x14ac:dyDescent="0.25">
      <c r="A3" s="208" t="s">
        <v>73</v>
      </c>
      <c r="B3" s="209"/>
      <c r="C3" s="209"/>
      <c r="D3" s="209"/>
      <c r="E3" s="209"/>
      <c r="F3" s="210"/>
    </row>
    <row r="4" spans="1:6" x14ac:dyDescent="0.25">
      <c r="A4" s="7" t="s">
        <v>0</v>
      </c>
      <c r="B4" s="176" t="s">
        <v>77</v>
      </c>
      <c r="C4" s="177"/>
      <c r="D4" s="177"/>
      <c r="E4" s="177"/>
      <c r="F4" s="178"/>
    </row>
    <row r="5" spans="1:6" x14ac:dyDescent="0.25">
      <c r="A5" s="5" t="s">
        <v>59</v>
      </c>
      <c r="B5" s="176" t="s">
        <v>78</v>
      </c>
      <c r="C5" s="177"/>
      <c r="D5" s="177"/>
      <c r="E5" s="177"/>
      <c r="F5" s="178"/>
    </row>
    <row r="6" spans="1:6" x14ac:dyDescent="0.25">
      <c r="A6" s="197" t="s">
        <v>1</v>
      </c>
      <c r="B6" s="211" t="s">
        <v>79</v>
      </c>
      <c r="C6" s="212"/>
      <c r="D6" s="212"/>
      <c r="E6" s="212"/>
      <c r="F6" s="213"/>
    </row>
    <row r="7" spans="1:6" x14ac:dyDescent="0.25">
      <c r="A7" s="198"/>
      <c r="B7" s="214"/>
      <c r="C7" s="267"/>
      <c r="D7" s="267"/>
      <c r="E7" s="267"/>
      <c r="F7" s="216"/>
    </row>
    <row r="8" spans="1:6" x14ac:dyDescent="0.25">
      <c r="A8" s="199"/>
      <c r="B8" s="217"/>
      <c r="C8" s="218"/>
      <c r="D8" s="218"/>
      <c r="E8" s="218"/>
      <c r="F8" s="219"/>
    </row>
    <row r="9" spans="1:6" ht="25.5" x14ac:dyDescent="0.25">
      <c r="A9" s="5" t="s">
        <v>2</v>
      </c>
      <c r="B9" s="200" t="s">
        <v>82</v>
      </c>
      <c r="C9" s="202"/>
      <c r="D9" s="200" t="s">
        <v>76</v>
      </c>
      <c r="E9" s="201"/>
      <c r="F9" s="202"/>
    </row>
    <row r="10" spans="1:6" ht="25.5" customHeight="1" x14ac:dyDescent="0.25">
      <c r="A10" s="42" t="s">
        <v>3</v>
      </c>
      <c r="B10" s="30" t="s">
        <v>4</v>
      </c>
      <c r="C10" s="248" t="s">
        <v>5</v>
      </c>
      <c r="D10" s="249"/>
      <c r="E10" s="251" t="s">
        <v>6</v>
      </c>
      <c r="F10" s="252"/>
    </row>
    <row r="11" spans="1:6" x14ac:dyDescent="0.25">
      <c r="A11" s="30" t="s">
        <v>7</v>
      </c>
      <c r="B11" s="32">
        <v>500</v>
      </c>
      <c r="C11" s="253">
        <v>500</v>
      </c>
      <c r="D11" s="254"/>
      <c r="E11" s="253">
        <v>0</v>
      </c>
      <c r="F11" s="254"/>
    </row>
    <row r="12" spans="1:6" x14ac:dyDescent="0.25">
      <c r="A12" s="30" t="s">
        <v>8</v>
      </c>
      <c r="B12" s="32">
        <v>500</v>
      </c>
      <c r="C12" s="253">
        <v>500</v>
      </c>
      <c r="D12" s="254"/>
      <c r="E12" s="253">
        <v>0</v>
      </c>
      <c r="F12" s="254"/>
    </row>
    <row r="13" spans="1:6" x14ac:dyDescent="0.25">
      <c r="A13" s="255"/>
      <c r="B13" s="256"/>
      <c r="C13" s="256"/>
      <c r="D13" s="256"/>
      <c r="E13" s="256"/>
      <c r="F13" s="257"/>
    </row>
    <row r="14" spans="1:6" ht="15.75" x14ac:dyDescent="0.25">
      <c r="A14" s="258" t="s">
        <v>9</v>
      </c>
      <c r="B14" s="259"/>
      <c r="C14" s="259"/>
      <c r="D14" s="259"/>
      <c r="E14" s="259"/>
      <c r="F14" s="260"/>
    </row>
    <row r="15" spans="1:6" x14ac:dyDescent="0.25">
      <c r="A15" s="40"/>
      <c r="B15" s="251" t="s">
        <v>10</v>
      </c>
      <c r="C15" s="252"/>
      <c r="D15" s="251" t="s">
        <v>11</v>
      </c>
      <c r="E15" s="261"/>
      <c r="F15" s="252"/>
    </row>
    <row r="16" spans="1:6" x14ac:dyDescent="0.25">
      <c r="A16" s="30" t="s">
        <v>12</v>
      </c>
      <c r="B16" s="262" t="s">
        <v>591</v>
      </c>
      <c r="C16" s="263"/>
      <c r="D16" s="262" t="s">
        <v>590</v>
      </c>
      <c r="E16" s="264"/>
      <c r="F16" s="263"/>
    </row>
    <row r="17" spans="1:9" x14ac:dyDescent="0.25">
      <c r="A17" s="30" t="s">
        <v>68</v>
      </c>
      <c r="B17" s="262" t="s">
        <v>589</v>
      </c>
      <c r="C17" s="263"/>
      <c r="D17" s="262" t="s">
        <v>589</v>
      </c>
      <c r="E17" s="264"/>
      <c r="F17" s="263"/>
    </row>
    <row r="18" spans="1:9" x14ac:dyDescent="0.25">
      <c r="A18" s="30" t="s">
        <v>13</v>
      </c>
      <c r="B18" s="262" t="s">
        <v>588</v>
      </c>
      <c r="C18" s="263"/>
      <c r="D18" s="262" t="s">
        <v>588</v>
      </c>
      <c r="E18" s="264"/>
      <c r="F18" s="263"/>
    </row>
    <row r="19" spans="1:9" x14ac:dyDescent="0.25">
      <c r="A19" s="30" t="s">
        <v>14</v>
      </c>
      <c r="B19" s="262" t="s">
        <v>587</v>
      </c>
      <c r="C19" s="263"/>
      <c r="D19" s="262" t="s">
        <v>586</v>
      </c>
      <c r="E19" s="264"/>
      <c r="F19" s="263"/>
    </row>
    <row r="20" spans="1:9" x14ac:dyDescent="0.25">
      <c r="A20" s="30" t="s">
        <v>15</v>
      </c>
      <c r="B20" s="268" t="s">
        <v>585</v>
      </c>
      <c r="C20" s="263"/>
      <c r="D20" s="268" t="s">
        <v>584</v>
      </c>
      <c r="E20" s="264"/>
      <c r="F20" s="263"/>
    </row>
    <row r="21" spans="1:9" x14ac:dyDescent="0.25">
      <c r="A21" s="187"/>
      <c r="B21" s="188"/>
      <c r="C21" s="188"/>
      <c r="D21" s="188"/>
      <c r="E21" s="188"/>
      <c r="F21" s="189"/>
    </row>
    <row r="22" spans="1:9" ht="15" customHeight="1" x14ac:dyDescent="0.25">
      <c r="A22" s="203" t="s">
        <v>16</v>
      </c>
      <c r="B22" s="204"/>
      <c r="C22" s="204"/>
      <c r="D22" s="204"/>
      <c r="E22" s="204"/>
      <c r="F22" s="205"/>
    </row>
    <row r="23" spans="1:9" ht="29.25" customHeight="1" x14ac:dyDescent="0.25">
      <c r="A23" s="5" t="s">
        <v>64</v>
      </c>
      <c r="B23" s="200" t="s">
        <v>67</v>
      </c>
      <c r="C23" s="201"/>
      <c r="D23" s="201"/>
      <c r="E23" s="201"/>
      <c r="F23" s="202"/>
    </row>
    <row r="24" spans="1:9" ht="208.5" customHeight="1" x14ac:dyDescent="0.25">
      <c r="A24" s="9" t="s">
        <v>80</v>
      </c>
      <c r="B24" s="176" t="s">
        <v>244</v>
      </c>
      <c r="C24" s="177"/>
      <c r="D24" s="177"/>
      <c r="E24" s="177"/>
      <c r="F24" s="178"/>
    </row>
    <row r="25" spans="1:9" ht="229.5" x14ac:dyDescent="0.25">
      <c r="A25" s="9" t="s">
        <v>81</v>
      </c>
      <c r="B25" s="176" t="s">
        <v>583</v>
      </c>
      <c r="C25" s="177"/>
      <c r="D25" s="177"/>
      <c r="E25" s="177"/>
      <c r="F25" s="178"/>
    </row>
    <row r="26" spans="1:9" ht="25.5" x14ac:dyDescent="0.25">
      <c r="A26" s="30" t="s">
        <v>65</v>
      </c>
      <c r="B26" s="248" t="s">
        <v>66</v>
      </c>
      <c r="C26" s="250"/>
      <c r="D26" s="250"/>
      <c r="E26" s="250"/>
      <c r="F26" s="249"/>
      <c r="I26" s="134"/>
    </row>
    <row r="27" spans="1:9" ht="102" x14ac:dyDescent="0.25">
      <c r="A27" s="143" t="s">
        <v>582</v>
      </c>
      <c r="B27" s="245" t="s">
        <v>581</v>
      </c>
      <c r="C27" s="246"/>
      <c r="D27" s="246"/>
      <c r="E27" s="246"/>
      <c r="F27" s="247"/>
    </row>
    <row r="28" spans="1:9" ht="38.25" x14ac:dyDescent="0.25">
      <c r="A28" s="143" t="s">
        <v>195</v>
      </c>
      <c r="B28" s="245" t="s">
        <v>580</v>
      </c>
      <c r="C28" s="246"/>
      <c r="D28" s="246"/>
      <c r="E28" s="246"/>
      <c r="F28" s="247"/>
    </row>
    <row r="29" spans="1:9" ht="63.75" x14ac:dyDescent="0.25">
      <c r="A29" s="143" t="s">
        <v>194</v>
      </c>
      <c r="B29" s="245" t="s">
        <v>579</v>
      </c>
      <c r="C29" s="246"/>
      <c r="D29" s="246"/>
      <c r="E29" s="246"/>
      <c r="F29" s="247"/>
    </row>
    <row r="30" spans="1:9" ht="63.75" x14ac:dyDescent="0.25">
      <c r="A30" s="143" t="s">
        <v>193</v>
      </c>
      <c r="B30" s="245" t="s">
        <v>578</v>
      </c>
      <c r="C30" s="246"/>
      <c r="D30" s="246"/>
      <c r="E30" s="246"/>
      <c r="F30" s="247"/>
    </row>
    <row r="31" spans="1:9" ht="129.75" customHeight="1" x14ac:dyDescent="0.25">
      <c r="A31" s="143" t="s">
        <v>192</v>
      </c>
      <c r="B31" s="245" t="s">
        <v>577</v>
      </c>
      <c r="C31" s="246"/>
      <c r="D31" s="246"/>
      <c r="E31" s="246"/>
      <c r="F31" s="247"/>
    </row>
    <row r="32" spans="1:9" ht="90" customHeight="1" x14ac:dyDescent="0.25">
      <c r="A32" s="143" t="s">
        <v>576</v>
      </c>
      <c r="B32" s="176" t="s">
        <v>575</v>
      </c>
      <c r="C32" s="177"/>
      <c r="D32" s="177"/>
      <c r="E32" s="177"/>
      <c r="F32" s="178"/>
    </row>
    <row r="33" spans="1:10" ht="140.25" x14ac:dyDescent="0.25">
      <c r="A33" s="143" t="s">
        <v>574</v>
      </c>
      <c r="B33" s="176" t="s">
        <v>573</v>
      </c>
      <c r="C33" s="177"/>
      <c r="D33" s="177"/>
      <c r="E33" s="177"/>
      <c r="F33" s="178"/>
    </row>
    <row r="34" spans="1:10" ht="87.75" customHeight="1" x14ac:dyDescent="0.25">
      <c r="A34" s="143" t="s">
        <v>572</v>
      </c>
      <c r="B34" s="176" t="s">
        <v>571</v>
      </c>
      <c r="C34" s="177"/>
      <c r="D34" s="177"/>
      <c r="E34" s="177"/>
      <c r="F34" s="178"/>
    </row>
    <row r="35" spans="1:10" ht="33.75" customHeight="1" x14ac:dyDescent="0.25">
      <c r="A35" s="30" t="s">
        <v>17</v>
      </c>
      <c r="B35" s="251" t="s">
        <v>74</v>
      </c>
      <c r="C35" s="261"/>
      <c r="D35" s="261"/>
      <c r="E35" s="261"/>
      <c r="F35" s="252"/>
    </row>
    <row r="36" spans="1:10" ht="45" customHeight="1" x14ac:dyDescent="0.25">
      <c r="A36" s="5" t="s">
        <v>62</v>
      </c>
      <c r="B36" s="190" t="s">
        <v>18</v>
      </c>
      <c r="C36" s="192"/>
      <c r="D36" s="190" t="s">
        <v>75</v>
      </c>
      <c r="E36" s="191"/>
      <c r="F36" s="192"/>
      <c r="J36" s="8"/>
    </row>
    <row r="37" spans="1:10" x14ac:dyDescent="0.25">
      <c r="A37" s="10" t="s">
        <v>56</v>
      </c>
      <c r="B37" s="195"/>
      <c r="C37" s="196"/>
      <c r="D37" s="195"/>
      <c r="E37" s="207"/>
      <c r="F37" s="196"/>
    </row>
    <row r="38" spans="1:10" x14ac:dyDescent="0.25">
      <c r="A38" s="10" t="s">
        <v>36</v>
      </c>
      <c r="B38" s="195"/>
      <c r="C38" s="196"/>
      <c r="D38" s="195"/>
      <c r="E38" s="207"/>
      <c r="F38" s="196"/>
    </row>
    <row r="39" spans="1:10" x14ac:dyDescent="0.25">
      <c r="A39" s="10" t="s">
        <v>51</v>
      </c>
      <c r="B39" s="195"/>
      <c r="C39" s="196"/>
      <c r="D39" s="195"/>
      <c r="E39" s="207"/>
      <c r="F39" s="196"/>
    </row>
    <row r="40" spans="1:10" x14ac:dyDescent="0.25">
      <c r="A40" s="10" t="s">
        <v>57</v>
      </c>
      <c r="B40" s="195"/>
      <c r="C40" s="196"/>
      <c r="D40" s="195"/>
      <c r="E40" s="207"/>
      <c r="F40" s="196"/>
    </row>
    <row r="41" spans="1:10" x14ac:dyDescent="0.25">
      <c r="A41" s="187"/>
      <c r="B41" s="188"/>
      <c r="C41" s="188"/>
      <c r="D41" s="188"/>
      <c r="E41" s="188"/>
      <c r="F41" s="189"/>
    </row>
    <row r="42" spans="1:10" ht="46.5" customHeight="1" x14ac:dyDescent="0.25">
      <c r="A42" s="5" t="s">
        <v>19</v>
      </c>
      <c r="B42" s="190" t="s">
        <v>20</v>
      </c>
      <c r="C42" s="191"/>
      <c r="D42" s="191"/>
      <c r="E42" s="191"/>
      <c r="F42" s="192"/>
    </row>
    <row r="43" spans="1:10" ht="33.75" customHeight="1" x14ac:dyDescent="0.25">
      <c r="A43" s="2"/>
      <c r="B43" s="10" t="s">
        <v>21</v>
      </c>
      <c r="C43" s="190" t="s">
        <v>22</v>
      </c>
      <c r="D43" s="192"/>
      <c r="E43" s="190" t="s">
        <v>23</v>
      </c>
      <c r="F43" s="192"/>
    </row>
    <row r="44" spans="1:10" ht="81" x14ac:dyDescent="0.25">
      <c r="A44" s="39" t="s">
        <v>142</v>
      </c>
      <c r="B44" s="136">
        <v>2022</v>
      </c>
      <c r="C44" s="296">
        <v>373</v>
      </c>
      <c r="D44" s="297"/>
      <c r="E44" s="296" t="s">
        <v>391</v>
      </c>
      <c r="F44" s="297"/>
    </row>
    <row r="45" spans="1:10" x14ac:dyDescent="0.25">
      <c r="A45" s="187"/>
      <c r="B45" s="188"/>
      <c r="C45" s="188"/>
      <c r="D45" s="188"/>
      <c r="E45" s="188"/>
      <c r="F45" s="189"/>
    </row>
    <row r="46" spans="1:10" ht="15" customHeight="1" x14ac:dyDescent="0.25">
      <c r="A46" s="184" t="s">
        <v>72</v>
      </c>
      <c r="B46" s="185"/>
      <c r="C46" s="185"/>
      <c r="D46" s="185"/>
      <c r="E46" s="185"/>
      <c r="F46" s="186"/>
    </row>
    <row r="47" spans="1:10" ht="38.25" x14ac:dyDescent="0.25">
      <c r="A47" s="3"/>
      <c r="B47" s="3"/>
      <c r="C47" s="10" t="s">
        <v>24</v>
      </c>
      <c r="D47" s="10" t="s">
        <v>25</v>
      </c>
      <c r="E47" s="21" t="s">
        <v>61</v>
      </c>
      <c r="F47" s="18" t="s">
        <v>63</v>
      </c>
    </row>
    <row r="48" spans="1:10" ht="31.5" x14ac:dyDescent="0.25">
      <c r="A48" s="14" t="s">
        <v>56</v>
      </c>
      <c r="B48" s="6" t="s">
        <v>26</v>
      </c>
      <c r="C48" s="16">
        <f>SUM(C49:C51)</f>
        <v>0</v>
      </c>
      <c r="D48" s="16">
        <f>SUM(D49:D51)</f>
        <v>0</v>
      </c>
      <c r="E48" s="16">
        <f>D48-C48</f>
        <v>0</v>
      </c>
      <c r="F48" s="22">
        <f>E48/C$64</f>
        <v>0</v>
      </c>
    </row>
    <row r="49" spans="1:6" ht="25.5" x14ac:dyDescent="0.25">
      <c r="A49" s="11" t="s">
        <v>30</v>
      </c>
      <c r="B49" s="135" t="s">
        <v>27</v>
      </c>
      <c r="C49" s="15"/>
      <c r="D49" s="15"/>
      <c r="E49" s="16">
        <f>D49-C49</f>
        <v>0</v>
      </c>
      <c r="F49" s="22">
        <f>E49/C$64</f>
        <v>0</v>
      </c>
    </row>
    <row r="50" spans="1:6" ht="25.5" x14ac:dyDescent="0.25">
      <c r="A50" s="11" t="s">
        <v>31</v>
      </c>
      <c r="B50" s="135" t="s">
        <v>28</v>
      </c>
      <c r="C50" s="15"/>
      <c r="D50" s="15"/>
      <c r="E50" s="16">
        <f>D50-C50</f>
        <v>0</v>
      </c>
      <c r="F50" s="22">
        <f>E50/C$64</f>
        <v>0</v>
      </c>
    </row>
    <row r="51" spans="1:6" x14ac:dyDescent="0.25">
      <c r="A51" s="11" t="s">
        <v>32</v>
      </c>
      <c r="B51" s="135" t="s">
        <v>29</v>
      </c>
      <c r="C51" s="15"/>
      <c r="D51" s="15"/>
      <c r="E51" s="16">
        <f>D51-C51</f>
        <v>0</v>
      </c>
      <c r="F51" s="22">
        <f>E51/C$64</f>
        <v>0</v>
      </c>
    </row>
    <row r="52" spans="1:6" x14ac:dyDescent="0.25">
      <c r="A52" s="187"/>
      <c r="B52" s="188"/>
      <c r="C52" s="188"/>
      <c r="D52" s="188"/>
      <c r="E52" s="188"/>
      <c r="F52" s="189"/>
    </row>
    <row r="53" spans="1:6" ht="31.5" x14ac:dyDescent="0.25">
      <c r="A53" s="14" t="s">
        <v>36</v>
      </c>
      <c r="B53" s="6" t="s">
        <v>37</v>
      </c>
      <c r="C53" s="16">
        <v>500</v>
      </c>
      <c r="D53" s="16">
        <v>500</v>
      </c>
      <c r="E53" s="16">
        <f>D53-C53</f>
        <v>0</v>
      </c>
      <c r="F53" s="22">
        <f>E53/C$64</f>
        <v>0</v>
      </c>
    </row>
    <row r="54" spans="1:6" ht="15.75" x14ac:dyDescent="0.25">
      <c r="A54" s="12"/>
      <c r="B54" s="24" t="s">
        <v>38</v>
      </c>
      <c r="C54" s="25"/>
      <c r="D54" s="25"/>
      <c r="E54" s="25"/>
      <c r="F54" s="26"/>
    </row>
    <row r="55" spans="1:6" x14ac:dyDescent="0.25">
      <c r="A55" s="11" t="s">
        <v>39</v>
      </c>
      <c r="B55" s="135" t="s">
        <v>33</v>
      </c>
      <c r="C55" s="15">
        <v>350</v>
      </c>
      <c r="D55" s="27">
        <v>350</v>
      </c>
      <c r="E55" s="16">
        <f>SUM(D55-C55)</f>
        <v>0</v>
      </c>
      <c r="F55" s="22">
        <f>E55/C$64</f>
        <v>0</v>
      </c>
    </row>
    <row r="56" spans="1:6" ht="102" x14ac:dyDescent="0.25">
      <c r="A56" s="11" t="s">
        <v>40</v>
      </c>
      <c r="B56" s="135" t="s">
        <v>34</v>
      </c>
      <c r="C56" s="15"/>
      <c r="D56" s="15"/>
      <c r="E56" s="16">
        <f>SUM(D56-C56)</f>
        <v>0</v>
      </c>
      <c r="F56" s="22">
        <f>E56/C$64</f>
        <v>0</v>
      </c>
    </row>
    <row r="57" spans="1:6" ht="63.75" x14ac:dyDescent="0.25">
      <c r="A57" s="11" t="s">
        <v>41</v>
      </c>
      <c r="B57" s="135" t="s">
        <v>35</v>
      </c>
      <c r="C57" s="15">
        <v>122</v>
      </c>
      <c r="D57" s="15">
        <v>122</v>
      </c>
      <c r="E57" s="16">
        <f>SUM(D57-C57)</f>
        <v>0</v>
      </c>
      <c r="F57" s="22">
        <f>E57/C$64</f>
        <v>0</v>
      </c>
    </row>
    <row r="58" spans="1:6" ht="15.75" x14ac:dyDescent="0.25">
      <c r="A58" s="2"/>
      <c r="B58" s="24" t="s">
        <v>42</v>
      </c>
      <c r="C58" s="25"/>
      <c r="D58" s="25"/>
      <c r="E58" s="25"/>
      <c r="F58" s="26"/>
    </row>
    <row r="59" spans="1:6" ht="25.5" x14ac:dyDescent="0.25">
      <c r="A59" s="11" t="s">
        <v>47</v>
      </c>
      <c r="B59" s="135" t="s">
        <v>43</v>
      </c>
      <c r="C59" s="15"/>
      <c r="D59" s="15"/>
      <c r="E59" s="16">
        <f>SUM(D59-C59)</f>
        <v>0</v>
      </c>
      <c r="F59" s="22">
        <f>E59/C$64</f>
        <v>0</v>
      </c>
    </row>
    <row r="60" spans="1:6" x14ac:dyDescent="0.25">
      <c r="A60" s="11" t="s">
        <v>48</v>
      </c>
      <c r="B60" s="135" t="s">
        <v>44</v>
      </c>
      <c r="C60" s="15">
        <v>20</v>
      </c>
      <c r="D60" s="15">
        <v>20</v>
      </c>
      <c r="E60" s="16">
        <f>SUM(D60-C60)</f>
        <v>0</v>
      </c>
      <c r="F60" s="22">
        <f>E60/C$64</f>
        <v>0</v>
      </c>
    </row>
    <row r="61" spans="1:6" x14ac:dyDescent="0.25">
      <c r="A61" s="11" t="s">
        <v>49</v>
      </c>
      <c r="B61" s="135" t="s">
        <v>45</v>
      </c>
      <c r="C61" s="15">
        <v>8</v>
      </c>
      <c r="D61" s="15">
        <v>8</v>
      </c>
      <c r="E61" s="16">
        <f>SUM(D61-C61)</f>
        <v>0</v>
      </c>
      <c r="F61" s="22">
        <f>E61/C$64</f>
        <v>0</v>
      </c>
    </row>
    <row r="62" spans="1:6" x14ac:dyDescent="0.25">
      <c r="A62" s="11" t="s">
        <v>50</v>
      </c>
      <c r="B62" s="135" t="s">
        <v>46</v>
      </c>
      <c r="C62" s="15"/>
      <c r="D62" s="15"/>
      <c r="E62" s="16">
        <f>SUM(D62-C62)</f>
        <v>0</v>
      </c>
      <c r="F62" s="22">
        <f>E62/C$64</f>
        <v>0</v>
      </c>
    </row>
    <row r="63" spans="1:6" x14ac:dyDescent="0.25">
      <c r="A63" s="187"/>
      <c r="B63" s="188"/>
      <c r="C63" s="188"/>
      <c r="D63" s="188"/>
      <c r="E63" s="188"/>
      <c r="F63" s="189"/>
    </row>
    <row r="64" spans="1:6" ht="31.5" x14ac:dyDescent="0.25">
      <c r="A64" s="14" t="s">
        <v>51</v>
      </c>
      <c r="B64" s="6" t="s">
        <v>52</v>
      </c>
      <c r="C64" s="15">
        <v>500</v>
      </c>
      <c r="D64" s="16">
        <f>SUM(D53,D48,)</f>
        <v>500</v>
      </c>
      <c r="E64" s="16">
        <f>D64-C64</f>
        <v>0</v>
      </c>
      <c r="F64" s="22">
        <f>E64/C$64</f>
        <v>0</v>
      </c>
    </row>
    <row r="65" spans="1:6" x14ac:dyDescent="0.25">
      <c r="A65" s="187"/>
      <c r="B65" s="188"/>
      <c r="C65" s="188"/>
      <c r="D65" s="188"/>
      <c r="E65" s="188"/>
      <c r="F65" s="189"/>
    </row>
    <row r="66" spans="1:6" ht="15" customHeight="1" x14ac:dyDescent="0.25">
      <c r="A66" s="184" t="s">
        <v>53</v>
      </c>
      <c r="B66" s="185"/>
      <c r="C66" s="185"/>
      <c r="D66" s="185"/>
      <c r="E66" s="185"/>
      <c r="F66" s="186"/>
    </row>
    <row r="67" spans="1:6" ht="25.5" x14ac:dyDescent="0.25">
      <c r="A67" s="10" t="s">
        <v>58</v>
      </c>
      <c r="B67" s="190" t="s">
        <v>54</v>
      </c>
      <c r="C67" s="191"/>
      <c r="D67" s="192"/>
      <c r="E67" s="190" t="s">
        <v>55</v>
      </c>
      <c r="F67" s="192"/>
    </row>
    <row r="68" spans="1:6" ht="39" customHeight="1" x14ac:dyDescent="0.25">
      <c r="A68" s="11" t="s">
        <v>39</v>
      </c>
      <c r="B68" s="273" t="s">
        <v>570</v>
      </c>
      <c r="C68" s="273"/>
      <c r="D68" s="273"/>
      <c r="E68" s="181">
        <v>350</v>
      </c>
      <c r="F68" s="183"/>
    </row>
    <row r="69" spans="1:6" x14ac:dyDescent="0.25">
      <c r="A69" s="11" t="s">
        <v>41</v>
      </c>
      <c r="B69" s="270" t="s">
        <v>569</v>
      </c>
      <c r="C69" s="271"/>
      <c r="D69" s="272"/>
      <c r="E69" s="181">
        <v>122</v>
      </c>
      <c r="F69" s="183"/>
    </row>
    <row r="70" spans="1:6" ht="40.5" customHeight="1" x14ac:dyDescent="0.25">
      <c r="A70" s="11" t="s">
        <v>48</v>
      </c>
      <c r="B70" s="270" t="s">
        <v>568</v>
      </c>
      <c r="C70" s="271"/>
      <c r="D70" s="272"/>
      <c r="E70" s="181">
        <v>20</v>
      </c>
      <c r="F70" s="183"/>
    </row>
    <row r="71" spans="1:6" x14ac:dyDescent="0.25">
      <c r="A71" s="11" t="s">
        <v>49</v>
      </c>
      <c r="B71" s="270" t="s">
        <v>567</v>
      </c>
      <c r="C71" s="271"/>
      <c r="D71" s="272"/>
      <c r="E71" s="181">
        <v>8</v>
      </c>
      <c r="F71" s="183"/>
    </row>
    <row r="72" spans="1:6" x14ac:dyDescent="0.25">
      <c r="A72" s="20"/>
      <c r="B72" s="20"/>
      <c r="C72" s="20"/>
      <c r="D72" s="20"/>
      <c r="E72" s="20"/>
      <c r="F72" s="20"/>
    </row>
    <row r="73" spans="1:6" x14ac:dyDescent="0.25">
      <c r="A73" s="266" t="s">
        <v>69</v>
      </c>
      <c r="B73" s="266"/>
      <c r="C73" s="266"/>
      <c r="D73" s="266"/>
      <c r="E73" s="266"/>
      <c r="F73" s="266"/>
    </row>
    <row r="74" spans="1:6" x14ac:dyDescent="0.25">
      <c r="A74" s="266" t="s">
        <v>60</v>
      </c>
      <c r="B74" s="266"/>
      <c r="C74" s="266"/>
      <c r="D74" s="266"/>
      <c r="E74" s="266"/>
      <c r="F74" s="266"/>
    </row>
  </sheetData>
  <mergeCells count="78">
    <mergeCell ref="A6:A8"/>
    <mergeCell ref="B6:F8"/>
    <mergeCell ref="B1:F1"/>
    <mergeCell ref="A2:F2"/>
    <mergeCell ref="A3:F3"/>
    <mergeCell ref="B4:F4"/>
    <mergeCell ref="B5:F5"/>
    <mergeCell ref="B9:C9"/>
    <mergeCell ref="D9:F9"/>
    <mergeCell ref="C10:D10"/>
    <mergeCell ref="E10:F10"/>
    <mergeCell ref="C11:D11"/>
    <mergeCell ref="E11:F11"/>
    <mergeCell ref="C12:D12"/>
    <mergeCell ref="E12:F12"/>
    <mergeCell ref="A13:F13"/>
    <mergeCell ref="A14:F14"/>
    <mergeCell ref="B15:C15"/>
    <mergeCell ref="D15:F15"/>
    <mergeCell ref="A22:F22"/>
    <mergeCell ref="B23:F23"/>
    <mergeCell ref="B24:F24"/>
    <mergeCell ref="B25:F25"/>
    <mergeCell ref="B19:C19"/>
    <mergeCell ref="D19:F19"/>
    <mergeCell ref="B20:C20"/>
    <mergeCell ref="D20:F20"/>
    <mergeCell ref="A21:F21"/>
    <mergeCell ref="B16:C16"/>
    <mergeCell ref="D16:F16"/>
    <mergeCell ref="B17:C17"/>
    <mergeCell ref="D17:F17"/>
    <mergeCell ref="B18:C18"/>
    <mergeCell ref="D18:F18"/>
    <mergeCell ref="B36:C36"/>
    <mergeCell ref="D36:F36"/>
    <mergeCell ref="B26:F26"/>
    <mergeCell ref="B27:F27"/>
    <mergeCell ref="B28:F28"/>
    <mergeCell ref="B35:F35"/>
    <mergeCell ref="B30:F30"/>
    <mergeCell ref="B32:F32"/>
    <mergeCell ref="B33:F33"/>
    <mergeCell ref="B34:F34"/>
    <mergeCell ref="B29:F29"/>
    <mergeCell ref="B31:F31"/>
    <mergeCell ref="B37:C37"/>
    <mergeCell ref="D37:F37"/>
    <mergeCell ref="B38:C38"/>
    <mergeCell ref="D38:F38"/>
    <mergeCell ref="B39:C39"/>
    <mergeCell ref="D39:F39"/>
    <mergeCell ref="B40:C40"/>
    <mergeCell ref="D40:F40"/>
    <mergeCell ref="A41:F41"/>
    <mergeCell ref="B42:F42"/>
    <mergeCell ref="C43:D43"/>
    <mergeCell ref="E43:F43"/>
    <mergeCell ref="A66:F66"/>
    <mergeCell ref="A46:F46"/>
    <mergeCell ref="C44:D44"/>
    <mergeCell ref="E44:F44"/>
    <mergeCell ref="A45:F45"/>
    <mergeCell ref="A52:F52"/>
    <mergeCell ref="A63:F63"/>
    <mergeCell ref="A65:F65"/>
    <mergeCell ref="B67:D67"/>
    <mergeCell ref="E67:F67"/>
    <mergeCell ref="B68:D68"/>
    <mergeCell ref="E68:F68"/>
    <mergeCell ref="B69:D69"/>
    <mergeCell ref="E69:F69"/>
    <mergeCell ref="B70:D70"/>
    <mergeCell ref="E70:F70"/>
    <mergeCell ref="A74:F74"/>
    <mergeCell ref="B71:D71"/>
    <mergeCell ref="E71:F71"/>
    <mergeCell ref="A73:F73"/>
  </mergeCells>
  <hyperlinks>
    <hyperlink ref="B20" r:id="rId1" xr:uid="{F4CDD7ED-4171-42ED-AE5F-0B0341332D38}"/>
    <hyperlink ref="D20" r:id="rId2" xr:uid="{55499347-E84E-473A-81D1-16F1CD8008D0}"/>
  </hyperlinks>
  <printOptions horizontalCentered="1"/>
  <pageMargins left="0.70866141732283472" right="0.70866141732283472" top="0.78740157480314965" bottom="0.78740157480314965" header="0.31496062992125984" footer="0.31496062992125984"/>
  <pageSetup paperSize="9" scale="78" orientation="portrait" r:id="rId3"/>
  <rowBreaks count="1" manualBreakCount="1">
    <brk id="45" max="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AFA6E3-83EC-4869-ACE8-9E8C31D642FB}">
  <dimension ref="A1:F73"/>
  <sheetViews>
    <sheetView view="pageBreakPreview" zoomScaleNormal="100" zoomScaleSheetLayoutView="100" workbookViewId="0">
      <selection activeCell="D38" sqref="D38:F38"/>
    </sheetView>
  </sheetViews>
  <sheetFormatPr defaultRowHeight="15" x14ac:dyDescent="0.25"/>
  <cols>
    <col min="1" max="1" width="17.85546875" customWidth="1"/>
    <col min="2" max="2" width="29" customWidth="1"/>
    <col min="3" max="3" width="16.85546875" customWidth="1"/>
    <col min="4" max="4" width="17.7109375" customWidth="1"/>
    <col min="5" max="5" width="14" customWidth="1"/>
    <col min="6" max="6" width="14.7109375" customWidth="1"/>
  </cols>
  <sheetData>
    <row r="1" spans="1:6" ht="18.75" customHeight="1" x14ac:dyDescent="0.25">
      <c r="A1" s="173" t="s">
        <v>68</v>
      </c>
      <c r="B1" s="298" t="s">
        <v>740</v>
      </c>
      <c r="C1" s="299"/>
      <c r="D1" s="299"/>
      <c r="E1" s="299"/>
      <c r="F1" s="300"/>
    </row>
    <row r="2" spans="1:6" ht="15" customHeight="1" x14ac:dyDescent="0.25">
      <c r="A2" s="208" t="s">
        <v>70</v>
      </c>
      <c r="B2" s="209"/>
      <c r="C2" s="209"/>
      <c r="D2" s="209"/>
      <c r="E2" s="209"/>
      <c r="F2" s="210"/>
    </row>
    <row r="3" spans="1:6" ht="15" customHeight="1" x14ac:dyDescent="0.25">
      <c r="A3" s="208" t="s">
        <v>73</v>
      </c>
      <c r="B3" s="209"/>
      <c r="C3" s="209"/>
      <c r="D3" s="209"/>
      <c r="E3" s="209"/>
      <c r="F3" s="210"/>
    </row>
    <row r="4" spans="1:6" x14ac:dyDescent="0.25">
      <c r="A4" s="7" t="s">
        <v>0</v>
      </c>
      <c r="B4" s="176" t="s">
        <v>77</v>
      </c>
      <c r="C4" s="177"/>
      <c r="D4" s="177"/>
      <c r="E4" s="177"/>
      <c r="F4" s="178"/>
    </row>
    <row r="5" spans="1:6" x14ac:dyDescent="0.25">
      <c r="A5" s="5" t="s">
        <v>59</v>
      </c>
      <c r="B5" s="176" t="s">
        <v>78</v>
      </c>
      <c r="C5" s="177"/>
      <c r="D5" s="177"/>
      <c r="E5" s="177"/>
      <c r="F5" s="178"/>
    </row>
    <row r="6" spans="1:6" x14ac:dyDescent="0.25">
      <c r="A6" s="197" t="s">
        <v>1</v>
      </c>
      <c r="B6" s="211" t="s">
        <v>79</v>
      </c>
      <c r="C6" s="212"/>
      <c r="D6" s="212"/>
      <c r="E6" s="212"/>
      <c r="F6" s="213"/>
    </row>
    <row r="7" spans="1:6" x14ac:dyDescent="0.25">
      <c r="A7" s="198"/>
      <c r="B7" s="214"/>
      <c r="C7" s="267"/>
      <c r="D7" s="267"/>
      <c r="E7" s="267"/>
      <c r="F7" s="216"/>
    </row>
    <row r="8" spans="1:6" x14ac:dyDescent="0.25">
      <c r="A8" s="199"/>
      <c r="B8" s="217"/>
      <c r="C8" s="218"/>
      <c r="D8" s="218"/>
      <c r="E8" s="218"/>
      <c r="F8" s="219"/>
    </row>
    <row r="9" spans="1:6" ht="25.5" x14ac:dyDescent="0.25">
      <c r="A9" s="5" t="s">
        <v>2</v>
      </c>
      <c r="B9" s="200" t="s">
        <v>82</v>
      </c>
      <c r="C9" s="202"/>
      <c r="D9" s="200" t="s">
        <v>76</v>
      </c>
      <c r="E9" s="201"/>
      <c r="F9" s="202"/>
    </row>
    <row r="10" spans="1:6" ht="25.5" customHeight="1" x14ac:dyDescent="0.25">
      <c r="A10" s="6" t="s">
        <v>3</v>
      </c>
      <c r="B10" s="30" t="s">
        <v>4</v>
      </c>
      <c r="C10" s="248" t="s">
        <v>5</v>
      </c>
      <c r="D10" s="249"/>
      <c r="E10" s="251" t="s">
        <v>6</v>
      </c>
      <c r="F10" s="252"/>
    </row>
    <row r="11" spans="1:6" x14ac:dyDescent="0.25">
      <c r="A11" s="5" t="s">
        <v>7</v>
      </c>
      <c r="B11" s="48">
        <v>500</v>
      </c>
      <c r="C11" s="225">
        <v>200</v>
      </c>
      <c r="D11" s="226"/>
      <c r="E11" s="225">
        <v>300</v>
      </c>
      <c r="F11" s="226"/>
    </row>
    <row r="12" spans="1:6" x14ac:dyDescent="0.25">
      <c r="A12" s="5" t="s">
        <v>8</v>
      </c>
      <c r="B12" s="48">
        <v>500</v>
      </c>
      <c r="C12" s="225">
        <v>200</v>
      </c>
      <c r="D12" s="226"/>
      <c r="E12" s="225">
        <v>300</v>
      </c>
      <c r="F12" s="226"/>
    </row>
    <row r="13" spans="1:6" x14ac:dyDescent="0.25">
      <c r="A13" s="187"/>
      <c r="B13" s="188"/>
      <c r="C13" s="188"/>
      <c r="D13" s="188"/>
      <c r="E13" s="188"/>
      <c r="F13" s="189"/>
    </row>
    <row r="14" spans="1:6" ht="15.75" x14ac:dyDescent="0.25">
      <c r="A14" s="203" t="s">
        <v>9</v>
      </c>
      <c r="B14" s="204"/>
      <c r="C14" s="204"/>
      <c r="D14" s="204"/>
      <c r="E14" s="204"/>
      <c r="F14" s="205"/>
    </row>
    <row r="15" spans="1:6" x14ac:dyDescent="0.25">
      <c r="A15" s="2"/>
      <c r="B15" s="190" t="s">
        <v>10</v>
      </c>
      <c r="C15" s="192"/>
      <c r="D15" s="190" t="s">
        <v>11</v>
      </c>
      <c r="E15" s="191"/>
      <c r="F15" s="192"/>
    </row>
    <row r="16" spans="1:6" x14ac:dyDescent="0.25">
      <c r="A16" s="5" t="s">
        <v>12</v>
      </c>
      <c r="B16" s="195" t="s">
        <v>739</v>
      </c>
      <c r="C16" s="196"/>
      <c r="D16" s="195" t="s">
        <v>738</v>
      </c>
      <c r="E16" s="207"/>
      <c r="F16" s="196"/>
    </row>
    <row r="17" spans="1:6" x14ac:dyDescent="0.25">
      <c r="A17" s="5" t="s">
        <v>68</v>
      </c>
      <c r="B17" s="195" t="s">
        <v>737</v>
      </c>
      <c r="C17" s="196"/>
      <c r="D17" s="195" t="s">
        <v>737</v>
      </c>
      <c r="E17" s="207"/>
      <c r="F17" s="196"/>
    </row>
    <row r="18" spans="1:6" ht="33.75" customHeight="1" x14ac:dyDescent="0.25">
      <c r="A18" s="5" t="s">
        <v>13</v>
      </c>
      <c r="B18" s="195" t="s">
        <v>736</v>
      </c>
      <c r="C18" s="196"/>
      <c r="D18" s="195" t="s">
        <v>736</v>
      </c>
      <c r="E18" s="207"/>
      <c r="F18" s="196"/>
    </row>
    <row r="19" spans="1:6" x14ac:dyDescent="0.25">
      <c r="A19" s="5" t="s">
        <v>14</v>
      </c>
      <c r="B19" s="301" t="s">
        <v>735</v>
      </c>
      <c r="C19" s="302"/>
      <c r="D19" s="303">
        <v>545135104</v>
      </c>
      <c r="E19" s="304"/>
      <c r="F19" s="304"/>
    </row>
    <row r="20" spans="1:6" x14ac:dyDescent="0.25">
      <c r="A20" s="5" t="s">
        <v>15</v>
      </c>
      <c r="B20" s="206" t="s">
        <v>734</v>
      </c>
      <c r="C20" s="196"/>
      <c r="D20" s="206" t="s">
        <v>733</v>
      </c>
      <c r="E20" s="207"/>
      <c r="F20" s="196"/>
    </row>
    <row r="21" spans="1:6" x14ac:dyDescent="0.25">
      <c r="A21" s="187"/>
      <c r="B21" s="188"/>
      <c r="C21" s="188"/>
      <c r="D21" s="188"/>
      <c r="E21" s="188"/>
      <c r="F21" s="189"/>
    </row>
    <row r="22" spans="1:6" ht="15" customHeight="1" x14ac:dyDescent="0.25">
      <c r="A22" s="203" t="s">
        <v>16</v>
      </c>
      <c r="B22" s="204"/>
      <c r="C22" s="204"/>
      <c r="D22" s="204"/>
      <c r="E22" s="204"/>
      <c r="F22" s="205"/>
    </row>
    <row r="23" spans="1:6" ht="29.25" customHeight="1" x14ac:dyDescent="0.25">
      <c r="A23" s="5" t="s">
        <v>64</v>
      </c>
      <c r="B23" s="200" t="s">
        <v>67</v>
      </c>
      <c r="C23" s="201"/>
      <c r="D23" s="201"/>
      <c r="E23" s="201"/>
      <c r="F23" s="202"/>
    </row>
    <row r="24" spans="1:6" ht="264" customHeight="1" x14ac:dyDescent="0.25">
      <c r="A24" s="9" t="s">
        <v>80</v>
      </c>
      <c r="B24" s="176" t="s">
        <v>776</v>
      </c>
      <c r="C24" s="177"/>
      <c r="D24" s="177"/>
      <c r="E24" s="177"/>
      <c r="F24" s="178"/>
    </row>
    <row r="25" spans="1:6" ht="214.5" customHeight="1" x14ac:dyDescent="0.25">
      <c r="A25" s="9" t="s">
        <v>81</v>
      </c>
      <c r="B25" s="176" t="s">
        <v>775</v>
      </c>
      <c r="C25" s="177"/>
      <c r="D25" s="177"/>
      <c r="E25" s="177"/>
      <c r="F25" s="178"/>
    </row>
    <row r="26" spans="1:6" ht="25.5" x14ac:dyDescent="0.25">
      <c r="A26" s="30" t="s">
        <v>65</v>
      </c>
      <c r="B26" s="248" t="s">
        <v>66</v>
      </c>
      <c r="C26" s="250"/>
      <c r="D26" s="250"/>
      <c r="E26" s="250"/>
      <c r="F26" s="249"/>
    </row>
    <row r="27" spans="1:6" ht="63.75" x14ac:dyDescent="0.25">
      <c r="A27" s="172" t="s">
        <v>732</v>
      </c>
      <c r="B27" s="310" t="s">
        <v>774</v>
      </c>
      <c r="C27" s="311"/>
      <c r="D27" s="311"/>
      <c r="E27" s="311"/>
      <c r="F27" s="312"/>
    </row>
    <row r="28" spans="1:6" ht="63" customHeight="1" x14ac:dyDescent="0.25">
      <c r="A28" s="175" t="s">
        <v>773</v>
      </c>
      <c r="B28" s="305" t="s">
        <v>772</v>
      </c>
      <c r="C28" s="306"/>
      <c r="D28" s="306"/>
      <c r="E28" s="306"/>
      <c r="F28" s="307"/>
    </row>
    <row r="29" spans="1:6" ht="110.25" customHeight="1" x14ac:dyDescent="0.25">
      <c r="A29" s="175" t="s">
        <v>771</v>
      </c>
      <c r="B29" s="305" t="s">
        <v>770</v>
      </c>
      <c r="C29" s="308"/>
      <c r="D29" s="308"/>
      <c r="E29" s="308"/>
      <c r="F29" s="309"/>
    </row>
    <row r="30" spans="1:6" ht="90" customHeight="1" x14ac:dyDescent="0.25">
      <c r="A30" s="175" t="s">
        <v>769</v>
      </c>
      <c r="B30" s="310" t="s">
        <v>768</v>
      </c>
      <c r="C30" s="311"/>
      <c r="D30" s="311"/>
      <c r="E30" s="311"/>
      <c r="F30" s="312"/>
    </row>
    <row r="31" spans="1:6" ht="144" customHeight="1" x14ac:dyDescent="0.25">
      <c r="A31" s="175" t="s">
        <v>731</v>
      </c>
      <c r="B31" s="310" t="s">
        <v>767</v>
      </c>
      <c r="C31" s="311"/>
      <c r="D31" s="311"/>
      <c r="E31" s="311"/>
      <c r="F31" s="312"/>
    </row>
    <row r="32" spans="1:6" ht="96.75" customHeight="1" x14ac:dyDescent="0.25">
      <c r="A32" s="175" t="s">
        <v>730</v>
      </c>
      <c r="B32" s="310" t="s">
        <v>766</v>
      </c>
      <c r="C32" s="311"/>
      <c r="D32" s="311"/>
      <c r="E32" s="311"/>
      <c r="F32" s="312"/>
    </row>
    <row r="33" spans="1:6" ht="93.6" customHeight="1" x14ac:dyDescent="0.25">
      <c r="A33" s="175" t="s">
        <v>729</v>
      </c>
      <c r="B33" s="310" t="s">
        <v>765</v>
      </c>
      <c r="C33" s="311"/>
      <c r="D33" s="311"/>
      <c r="E33" s="311"/>
      <c r="F33" s="312"/>
    </row>
    <row r="34" spans="1:6" ht="51" customHeight="1" x14ac:dyDescent="0.25">
      <c r="A34" s="175" t="s">
        <v>728</v>
      </c>
      <c r="B34" s="310" t="s">
        <v>764</v>
      </c>
      <c r="C34" s="311"/>
      <c r="D34" s="311"/>
      <c r="E34" s="311"/>
      <c r="F34" s="312"/>
    </row>
    <row r="35" spans="1:6" x14ac:dyDescent="0.25">
      <c r="A35" s="171" t="s">
        <v>17</v>
      </c>
      <c r="B35" s="313" t="s">
        <v>74</v>
      </c>
      <c r="C35" s="314"/>
      <c r="D35" s="314"/>
      <c r="E35" s="314"/>
      <c r="F35" s="315"/>
    </row>
    <row r="36" spans="1:6" ht="45" customHeight="1" x14ac:dyDescent="0.25">
      <c r="A36" s="5" t="s">
        <v>62</v>
      </c>
      <c r="B36" s="190" t="s">
        <v>18</v>
      </c>
      <c r="C36" s="192"/>
      <c r="D36" s="190" t="s">
        <v>75</v>
      </c>
      <c r="E36" s="191"/>
      <c r="F36" s="192"/>
    </row>
    <row r="37" spans="1:6" ht="66" customHeight="1" x14ac:dyDescent="0.25">
      <c r="A37" s="10" t="s">
        <v>56</v>
      </c>
      <c r="B37" s="176" t="s">
        <v>727</v>
      </c>
      <c r="C37" s="178"/>
      <c r="D37" s="176" t="s">
        <v>726</v>
      </c>
      <c r="E37" s="177"/>
      <c r="F37" s="178"/>
    </row>
    <row r="38" spans="1:6" ht="90.75" customHeight="1" x14ac:dyDescent="0.25">
      <c r="A38" s="10" t="s">
        <v>36</v>
      </c>
      <c r="B38" s="195" t="s">
        <v>725</v>
      </c>
      <c r="C38" s="196"/>
      <c r="D38" s="176" t="s">
        <v>724</v>
      </c>
      <c r="E38" s="177"/>
      <c r="F38" s="178"/>
    </row>
    <row r="39" spans="1:6" x14ac:dyDescent="0.25">
      <c r="A39" s="187"/>
      <c r="B39" s="188"/>
      <c r="C39" s="188"/>
      <c r="D39" s="188"/>
      <c r="E39" s="188"/>
      <c r="F39" s="189"/>
    </row>
    <row r="40" spans="1:6" ht="46.5" customHeight="1" x14ac:dyDescent="0.25">
      <c r="A40" s="5" t="s">
        <v>19</v>
      </c>
      <c r="B40" s="190" t="s">
        <v>20</v>
      </c>
      <c r="C40" s="191"/>
      <c r="D40" s="191"/>
      <c r="E40" s="191"/>
      <c r="F40" s="192"/>
    </row>
    <row r="41" spans="1:6" ht="33.75" customHeight="1" x14ac:dyDescent="0.25">
      <c r="A41" s="2"/>
      <c r="B41" s="10" t="s">
        <v>21</v>
      </c>
      <c r="C41" s="190" t="s">
        <v>22</v>
      </c>
      <c r="D41" s="192"/>
      <c r="E41" s="190" t="s">
        <v>23</v>
      </c>
      <c r="F41" s="192"/>
    </row>
    <row r="42" spans="1:6" ht="102" x14ac:dyDescent="0.25">
      <c r="A42" s="132" t="s">
        <v>142</v>
      </c>
      <c r="B42" s="9">
        <v>2022</v>
      </c>
      <c r="C42" s="195">
        <v>334</v>
      </c>
      <c r="D42" s="196"/>
      <c r="E42" s="222" t="s">
        <v>625</v>
      </c>
      <c r="F42" s="223"/>
    </row>
    <row r="43" spans="1:6" x14ac:dyDescent="0.25">
      <c r="A43" s="187"/>
      <c r="B43" s="188"/>
      <c r="C43" s="188"/>
      <c r="D43" s="188"/>
      <c r="E43" s="188"/>
      <c r="F43" s="189"/>
    </row>
    <row r="44" spans="1:6" ht="15" customHeight="1" x14ac:dyDescent="0.25">
      <c r="A44" s="184" t="s">
        <v>72</v>
      </c>
      <c r="B44" s="185"/>
      <c r="C44" s="185"/>
      <c r="D44" s="185"/>
      <c r="E44" s="185"/>
      <c r="F44" s="186"/>
    </row>
    <row r="45" spans="1:6" ht="38.25" x14ac:dyDescent="0.25">
      <c r="A45" s="3"/>
      <c r="B45" s="3"/>
      <c r="C45" s="10" t="s">
        <v>24</v>
      </c>
      <c r="D45" s="10" t="s">
        <v>25</v>
      </c>
      <c r="E45" s="21" t="s">
        <v>61</v>
      </c>
      <c r="F45" s="18" t="s">
        <v>63</v>
      </c>
    </row>
    <row r="46" spans="1:6" ht="31.5" x14ac:dyDescent="0.25">
      <c r="A46" s="14" t="s">
        <v>56</v>
      </c>
      <c r="B46" s="6" t="s">
        <v>26</v>
      </c>
      <c r="C46" s="16">
        <v>300</v>
      </c>
      <c r="D46" s="16">
        <v>300</v>
      </c>
      <c r="E46" s="16">
        <f>D46-C46</f>
        <v>0</v>
      </c>
      <c r="F46" s="22">
        <f>E46/C$62</f>
        <v>0</v>
      </c>
    </row>
    <row r="47" spans="1:6" ht="25.5" x14ac:dyDescent="0.25">
      <c r="A47" s="11" t="s">
        <v>30</v>
      </c>
      <c r="B47" s="174" t="s">
        <v>27</v>
      </c>
      <c r="C47" s="15">
        <v>300</v>
      </c>
      <c r="D47" s="15">
        <v>300</v>
      </c>
      <c r="E47" s="16">
        <f>D47-C47</f>
        <v>0</v>
      </c>
      <c r="F47" s="22">
        <f>E47/C$62</f>
        <v>0</v>
      </c>
    </row>
    <row r="48" spans="1:6" ht="25.5" x14ac:dyDescent="0.25">
      <c r="A48" s="11" t="s">
        <v>31</v>
      </c>
      <c r="B48" s="174" t="s">
        <v>28</v>
      </c>
      <c r="C48" s="15">
        <v>0</v>
      </c>
      <c r="D48" s="15">
        <v>0</v>
      </c>
      <c r="E48" s="16">
        <f>D48-C48</f>
        <v>0</v>
      </c>
      <c r="F48" s="22">
        <f>E48/C$62</f>
        <v>0</v>
      </c>
    </row>
    <row r="49" spans="1:6" x14ac:dyDescent="0.25">
      <c r="A49" s="11" t="s">
        <v>32</v>
      </c>
      <c r="B49" s="174" t="s">
        <v>29</v>
      </c>
      <c r="C49" s="15">
        <v>0</v>
      </c>
      <c r="D49" s="15"/>
      <c r="E49" s="16">
        <f>D49-C49</f>
        <v>0</v>
      </c>
      <c r="F49" s="22">
        <f>E49/C$62</f>
        <v>0</v>
      </c>
    </row>
    <row r="50" spans="1:6" x14ac:dyDescent="0.25">
      <c r="A50" s="187"/>
      <c r="B50" s="188"/>
      <c r="C50" s="188"/>
      <c r="D50" s="188"/>
      <c r="E50" s="188"/>
      <c r="F50" s="189"/>
    </row>
    <row r="51" spans="1:6" ht="31.5" x14ac:dyDescent="0.25">
      <c r="A51" s="14" t="s">
        <v>36</v>
      </c>
      <c r="B51" s="6" t="s">
        <v>37</v>
      </c>
      <c r="C51" s="16">
        <v>200</v>
      </c>
      <c r="D51" s="16">
        <v>200</v>
      </c>
      <c r="E51" s="16">
        <f>D51-C51</f>
        <v>0</v>
      </c>
      <c r="F51" s="22">
        <f>E51/C$62</f>
        <v>0</v>
      </c>
    </row>
    <row r="52" spans="1:6" ht="15.75" x14ac:dyDescent="0.25">
      <c r="A52" s="12"/>
      <c r="B52" s="24" t="s">
        <v>38</v>
      </c>
      <c r="C52" s="25"/>
      <c r="D52" s="25"/>
      <c r="E52" s="25"/>
      <c r="F52" s="26"/>
    </row>
    <row r="53" spans="1:6" x14ac:dyDescent="0.25">
      <c r="A53" s="11" t="s">
        <v>39</v>
      </c>
      <c r="B53" s="174" t="s">
        <v>33</v>
      </c>
      <c r="C53" s="15">
        <v>102</v>
      </c>
      <c r="D53" s="27">
        <v>102</v>
      </c>
      <c r="E53" s="16">
        <f>SUM(D53-C53)</f>
        <v>0</v>
      </c>
      <c r="F53" s="22">
        <f>E53/C$62</f>
        <v>0</v>
      </c>
    </row>
    <row r="54" spans="1:6" ht="102" x14ac:dyDescent="0.25">
      <c r="A54" s="11" t="s">
        <v>40</v>
      </c>
      <c r="B54" s="174" t="s">
        <v>34</v>
      </c>
      <c r="C54" s="15">
        <v>0</v>
      </c>
      <c r="D54" s="15">
        <v>0</v>
      </c>
      <c r="E54" s="16">
        <f>SUM(D54-C54)</f>
        <v>0</v>
      </c>
      <c r="F54" s="22">
        <f>E54/C$62</f>
        <v>0</v>
      </c>
    </row>
    <row r="55" spans="1:6" ht="63.75" x14ac:dyDescent="0.25">
      <c r="A55" s="11" t="s">
        <v>41</v>
      </c>
      <c r="B55" s="174" t="s">
        <v>35</v>
      </c>
      <c r="C55" s="15">
        <v>34</v>
      </c>
      <c r="D55" s="15">
        <v>34</v>
      </c>
      <c r="E55" s="16">
        <f>SUM(D55-C55)</f>
        <v>0</v>
      </c>
      <c r="F55" s="22">
        <f>E55/C$62</f>
        <v>0</v>
      </c>
    </row>
    <row r="56" spans="1:6" ht="15.75" x14ac:dyDescent="0.25">
      <c r="A56" s="2"/>
      <c r="B56" s="24" t="s">
        <v>42</v>
      </c>
      <c r="C56" s="25"/>
      <c r="D56" s="25"/>
      <c r="E56" s="25"/>
      <c r="F56" s="26"/>
    </row>
    <row r="57" spans="1:6" ht="25.5" x14ac:dyDescent="0.25">
      <c r="A57" s="11" t="s">
        <v>47</v>
      </c>
      <c r="B57" s="174" t="s">
        <v>43</v>
      </c>
      <c r="C57" s="15">
        <v>0</v>
      </c>
      <c r="D57" s="15">
        <v>0</v>
      </c>
      <c r="E57" s="16">
        <f>SUM(D57-C57)</f>
        <v>0</v>
      </c>
      <c r="F57" s="22">
        <f>E57/C$62</f>
        <v>0</v>
      </c>
    </row>
    <row r="58" spans="1:6" x14ac:dyDescent="0.25">
      <c r="A58" s="11" t="s">
        <v>48</v>
      </c>
      <c r="B58" s="174" t="s">
        <v>44</v>
      </c>
      <c r="C58" s="170">
        <v>55</v>
      </c>
      <c r="D58" s="170">
        <v>62</v>
      </c>
      <c r="E58" s="169">
        <f>SUM(D58-C58)</f>
        <v>7</v>
      </c>
      <c r="F58" s="22">
        <f>E58/C$62</f>
        <v>1.4E-2</v>
      </c>
    </row>
    <row r="59" spans="1:6" x14ac:dyDescent="0.25">
      <c r="A59" s="11" t="s">
        <v>49</v>
      </c>
      <c r="B59" s="174" t="s">
        <v>45</v>
      </c>
      <c r="C59" s="170">
        <v>9</v>
      </c>
      <c r="D59" s="170">
        <v>2</v>
      </c>
      <c r="E59" s="169">
        <f>SUM(D59-C59)</f>
        <v>-7</v>
      </c>
      <c r="F59" s="22">
        <f>E59/C$62</f>
        <v>-1.4E-2</v>
      </c>
    </row>
    <row r="60" spans="1:6" x14ac:dyDescent="0.25">
      <c r="A60" s="11" t="s">
        <v>50</v>
      </c>
      <c r="B60" s="174" t="s">
        <v>46</v>
      </c>
      <c r="C60" s="15">
        <v>0</v>
      </c>
      <c r="D60" s="15">
        <v>0</v>
      </c>
      <c r="E60" s="16">
        <f>SUM(D60-C60)</f>
        <v>0</v>
      </c>
      <c r="F60" s="22">
        <f>E60/C$62</f>
        <v>0</v>
      </c>
    </row>
    <row r="61" spans="1:6" x14ac:dyDescent="0.25">
      <c r="A61" s="187"/>
      <c r="B61" s="188"/>
      <c r="C61" s="188"/>
      <c r="D61" s="188"/>
      <c r="E61" s="188"/>
      <c r="F61" s="189"/>
    </row>
    <row r="62" spans="1:6" ht="31.5" x14ac:dyDescent="0.25">
      <c r="A62" s="14" t="s">
        <v>51</v>
      </c>
      <c r="B62" s="6" t="s">
        <v>52</v>
      </c>
      <c r="C62" s="170">
        <v>500</v>
      </c>
      <c r="D62" s="169">
        <f>SUM(D51,D46,)</f>
        <v>500</v>
      </c>
      <c r="E62" s="169">
        <f>D62-C62</f>
        <v>0</v>
      </c>
      <c r="F62" s="168">
        <v>0</v>
      </c>
    </row>
    <row r="63" spans="1:6" x14ac:dyDescent="0.25">
      <c r="A63" s="187"/>
      <c r="B63" s="188"/>
      <c r="C63" s="188"/>
      <c r="D63" s="188"/>
      <c r="E63" s="188"/>
      <c r="F63" s="189"/>
    </row>
    <row r="64" spans="1:6" ht="15" customHeight="1" x14ac:dyDescent="0.25">
      <c r="A64" s="184" t="s">
        <v>53</v>
      </c>
      <c r="B64" s="185"/>
      <c r="C64" s="185"/>
      <c r="D64" s="185"/>
      <c r="E64" s="185"/>
      <c r="F64" s="186"/>
    </row>
    <row r="65" spans="1:6" ht="25.5" x14ac:dyDescent="0.25">
      <c r="A65" s="10" t="s">
        <v>58</v>
      </c>
      <c r="B65" s="190" t="s">
        <v>54</v>
      </c>
      <c r="C65" s="191"/>
      <c r="D65" s="192"/>
      <c r="E65" s="190" t="s">
        <v>55</v>
      </c>
      <c r="F65" s="192"/>
    </row>
    <row r="66" spans="1:6" ht="27" customHeight="1" x14ac:dyDescent="0.25">
      <c r="A66" s="12" t="s">
        <v>30</v>
      </c>
      <c r="B66" s="195" t="s">
        <v>723</v>
      </c>
      <c r="C66" s="207"/>
      <c r="D66" s="196"/>
      <c r="E66" s="195">
        <v>300</v>
      </c>
      <c r="F66" s="196"/>
    </row>
    <row r="67" spans="1:6" ht="126.95" customHeight="1" x14ac:dyDescent="0.25">
      <c r="A67" s="167" t="s">
        <v>39</v>
      </c>
      <c r="B67" s="316" t="s">
        <v>722</v>
      </c>
      <c r="C67" s="317"/>
      <c r="D67" s="318"/>
      <c r="E67" s="319">
        <v>102</v>
      </c>
      <c r="F67" s="320"/>
    </row>
    <row r="68" spans="1:6" ht="23.1" customHeight="1" x14ac:dyDescent="0.25">
      <c r="A68" s="167" t="s">
        <v>41</v>
      </c>
      <c r="B68" s="316" t="s">
        <v>721</v>
      </c>
      <c r="C68" s="317"/>
      <c r="D68" s="318"/>
      <c r="E68" s="319">
        <v>34</v>
      </c>
      <c r="F68" s="320"/>
    </row>
    <row r="69" spans="1:6" ht="60.75" customHeight="1" x14ac:dyDescent="0.25">
      <c r="A69" s="167" t="s">
        <v>48</v>
      </c>
      <c r="B69" s="316" t="s">
        <v>720</v>
      </c>
      <c r="C69" s="317"/>
      <c r="D69" s="318"/>
      <c r="E69" s="319">
        <v>62</v>
      </c>
      <c r="F69" s="320"/>
    </row>
    <row r="70" spans="1:6" ht="69" customHeight="1" x14ac:dyDescent="0.25">
      <c r="A70" s="167" t="s">
        <v>49</v>
      </c>
      <c r="B70" s="316" t="s">
        <v>719</v>
      </c>
      <c r="C70" s="317"/>
      <c r="D70" s="318"/>
      <c r="E70" s="319">
        <v>2</v>
      </c>
      <c r="F70" s="320"/>
    </row>
    <row r="71" spans="1:6" x14ac:dyDescent="0.25">
      <c r="A71" s="20"/>
      <c r="B71" s="20"/>
      <c r="C71" s="20"/>
      <c r="D71" s="20"/>
      <c r="E71" s="20"/>
      <c r="F71" s="20"/>
    </row>
    <row r="72" spans="1:6" x14ac:dyDescent="0.25">
      <c r="A72" s="266" t="s">
        <v>69</v>
      </c>
      <c r="B72" s="266"/>
      <c r="C72" s="266"/>
      <c r="D72" s="266"/>
      <c r="E72" s="266"/>
      <c r="F72" s="266"/>
    </row>
    <row r="73" spans="1:6" x14ac:dyDescent="0.25">
      <c r="A73" s="266" t="s">
        <v>60</v>
      </c>
      <c r="B73" s="266"/>
      <c r="C73" s="266"/>
      <c r="D73" s="266"/>
      <c r="E73" s="266"/>
      <c r="F73" s="266"/>
    </row>
  </sheetData>
  <mergeCells count="76">
    <mergeCell ref="A73:F73"/>
    <mergeCell ref="B69:D69"/>
    <mergeCell ref="E69:F69"/>
    <mergeCell ref="B70:D70"/>
    <mergeCell ref="E70:F70"/>
    <mergeCell ref="A72:F72"/>
    <mergeCell ref="B65:D65"/>
    <mergeCell ref="E65:F65"/>
    <mergeCell ref="B67:D67"/>
    <mergeCell ref="E67:F67"/>
    <mergeCell ref="B68:D68"/>
    <mergeCell ref="E68:F68"/>
    <mergeCell ref="B66:D66"/>
    <mergeCell ref="E66:F66"/>
    <mergeCell ref="A64:F64"/>
    <mergeCell ref="A44:F44"/>
    <mergeCell ref="C42:D42"/>
    <mergeCell ref="E42:F42"/>
    <mergeCell ref="A43:F43"/>
    <mergeCell ref="A50:F50"/>
    <mergeCell ref="A61:F61"/>
    <mergeCell ref="A63:F63"/>
    <mergeCell ref="B38:C38"/>
    <mergeCell ref="D38:F38"/>
    <mergeCell ref="B37:C37"/>
    <mergeCell ref="D37:F37"/>
    <mergeCell ref="A39:F39"/>
    <mergeCell ref="B40:F40"/>
    <mergeCell ref="C41:D41"/>
    <mergeCell ref="E41:F41"/>
    <mergeCell ref="B36:C36"/>
    <mergeCell ref="D36:F36"/>
    <mergeCell ref="B26:F26"/>
    <mergeCell ref="B27:F27"/>
    <mergeCell ref="B30:F30"/>
    <mergeCell ref="B34:F34"/>
    <mergeCell ref="B31:F31"/>
    <mergeCell ref="B32:F32"/>
    <mergeCell ref="B33:F33"/>
    <mergeCell ref="B35:F35"/>
    <mergeCell ref="B20:C20"/>
    <mergeCell ref="D20:F20"/>
    <mergeCell ref="B28:F28"/>
    <mergeCell ref="B29:F29"/>
    <mergeCell ref="A21:F21"/>
    <mergeCell ref="A22:F22"/>
    <mergeCell ref="B23:F23"/>
    <mergeCell ref="B24:F24"/>
    <mergeCell ref="B25:F25"/>
    <mergeCell ref="B17:C17"/>
    <mergeCell ref="D17:F17"/>
    <mergeCell ref="B18:C18"/>
    <mergeCell ref="D18:F18"/>
    <mergeCell ref="B19:C19"/>
    <mergeCell ref="D19:F19"/>
    <mergeCell ref="A6:A8"/>
    <mergeCell ref="B6:F8"/>
    <mergeCell ref="B15:C15"/>
    <mergeCell ref="D15:F15"/>
    <mergeCell ref="B16:C16"/>
    <mergeCell ref="D16:F16"/>
    <mergeCell ref="B1:F1"/>
    <mergeCell ref="A2:F2"/>
    <mergeCell ref="A3:F3"/>
    <mergeCell ref="B4:F4"/>
    <mergeCell ref="B5:F5"/>
    <mergeCell ref="B9:C9"/>
    <mergeCell ref="D9:F9"/>
    <mergeCell ref="C10:D10"/>
    <mergeCell ref="E10:F10"/>
    <mergeCell ref="A14:F14"/>
    <mergeCell ref="C11:D11"/>
    <mergeCell ref="E11:F11"/>
    <mergeCell ref="C12:D12"/>
    <mergeCell ref="E12:F12"/>
    <mergeCell ref="A13:F13"/>
  </mergeCells>
  <hyperlinks>
    <hyperlink ref="B20" r:id="rId1" xr:uid="{EDEF19F7-8CD5-46D1-AB5A-674AAE77AC4A}"/>
    <hyperlink ref="D20" r:id="rId2" xr:uid="{D096CAC1-2B61-4F8F-A570-A63062213F8D}"/>
  </hyperlinks>
  <printOptions horizontalCentered="1"/>
  <pageMargins left="0.70866141732283472" right="0.70866141732283472" top="0.78740157480314965" bottom="0.78740157480314965" header="0.31496062992125984" footer="0.31496062992125984"/>
  <pageSetup paperSize="9" scale="78" orientation="portrait" r:id="rId3"/>
  <rowBreaks count="1" manualBreakCount="1">
    <brk id="43" max="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6DED2-7D2D-4CAB-8927-B3625EACAB02}">
  <dimension ref="A1:J73"/>
  <sheetViews>
    <sheetView view="pageBreakPreview" topLeftCell="A34" zoomScaleNormal="100" zoomScaleSheetLayoutView="100" workbookViewId="0">
      <selection activeCell="B27" sqref="B27:F27"/>
    </sheetView>
  </sheetViews>
  <sheetFormatPr defaultRowHeight="15" x14ac:dyDescent="0.25"/>
  <cols>
    <col min="1" max="1" width="17.7109375" customWidth="1"/>
    <col min="2" max="2" width="29" customWidth="1"/>
    <col min="3" max="3" width="16.7109375" customWidth="1"/>
    <col min="4" max="4" width="17.7109375" customWidth="1"/>
    <col min="5" max="5" width="14" customWidth="1"/>
    <col min="6" max="6" width="14.7109375" customWidth="1"/>
  </cols>
  <sheetData>
    <row r="1" spans="1:6" ht="18.75" x14ac:dyDescent="0.25">
      <c r="A1" s="140" t="s">
        <v>68</v>
      </c>
      <c r="B1" s="239" t="s">
        <v>616</v>
      </c>
      <c r="C1" s="240"/>
      <c r="D1" s="240"/>
      <c r="E1" s="240"/>
      <c r="F1" s="241"/>
    </row>
    <row r="2" spans="1:6" ht="15" customHeight="1" x14ac:dyDescent="0.25">
      <c r="A2" s="208" t="s">
        <v>70</v>
      </c>
      <c r="B2" s="209"/>
      <c r="C2" s="209"/>
      <c r="D2" s="209"/>
      <c r="E2" s="209"/>
      <c r="F2" s="210"/>
    </row>
    <row r="3" spans="1:6" ht="15" customHeight="1" x14ac:dyDescent="0.25">
      <c r="A3" s="208" t="s">
        <v>73</v>
      </c>
      <c r="B3" s="209"/>
      <c r="C3" s="209"/>
      <c r="D3" s="209"/>
      <c r="E3" s="209"/>
      <c r="F3" s="210"/>
    </row>
    <row r="4" spans="1:6" x14ac:dyDescent="0.25">
      <c r="A4" s="7" t="s">
        <v>0</v>
      </c>
      <c r="B4" s="176" t="s">
        <v>77</v>
      </c>
      <c r="C4" s="177"/>
      <c r="D4" s="177"/>
      <c r="E4" s="177"/>
      <c r="F4" s="178"/>
    </row>
    <row r="5" spans="1:6" x14ac:dyDescent="0.25">
      <c r="A5" s="5" t="s">
        <v>59</v>
      </c>
      <c r="B5" s="176" t="s">
        <v>78</v>
      </c>
      <c r="C5" s="177"/>
      <c r="D5" s="177"/>
      <c r="E5" s="177"/>
      <c r="F5" s="178"/>
    </row>
    <row r="6" spans="1:6" x14ac:dyDescent="0.25">
      <c r="A6" s="197" t="s">
        <v>1</v>
      </c>
      <c r="B6" s="211" t="s">
        <v>79</v>
      </c>
      <c r="C6" s="212"/>
      <c r="D6" s="212"/>
      <c r="E6" s="212"/>
      <c r="F6" s="213"/>
    </row>
    <row r="7" spans="1:6" x14ac:dyDescent="0.25">
      <c r="A7" s="198"/>
      <c r="B7" s="214"/>
      <c r="C7" s="267"/>
      <c r="D7" s="267"/>
      <c r="E7" s="267"/>
      <c r="F7" s="216"/>
    </row>
    <row r="8" spans="1:6" x14ac:dyDescent="0.25">
      <c r="A8" s="199"/>
      <c r="B8" s="217"/>
      <c r="C8" s="218"/>
      <c r="D8" s="218"/>
      <c r="E8" s="218"/>
      <c r="F8" s="219"/>
    </row>
    <row r="9" spans="1:6" ht="25.5" x14ac:dyDescent="0.25">
      <c r="A9" s="5" t="s">
        <v>2</v>
      </c>
      <c r="B9" s="200" t="s">
        <v>82</v>
      </c>
      <c r="C9" s="202"/>
      <c r="D9" s="200" t="s">
        <v>76</v>
      </c>
      <c r="E9" s="201"/>
      <c r="F9" s="202"/>
    </row>
    <row r="10" spans="1:6" ht="25.5" customHeight="1" x14ac:dyDescent="0.25">
      <c r="A10" s="6" t="s">
        <v>3</v>
      </c>
      <c r="B10" s="30" t="s">
        <v>4</v>
      </c>
      <c r="C10" s="248" t="s">
        <v>5</v>
      </c>
      <c r="D10" s="249"/>
      <c r="E10" s="251" t="s">
        <v>6</v>
      </c>
      <c r="F10" s="252"/>
    </row>
    <row r="11" spans="1:6" x14ac:dyDescent="0.25">
      <c r="A11" s="5" t="s">
        <v>7</v>
      </c>
      <c r="B11" s="41">
        <v>500</v>
      </c>
      <c r="C11" s="253">
        <v>420</v>
      </c>
      <c r="D11" s="254"/>
      <c r="E11" s="253">
        <v>80</v>
      </c>
      <c r="F11" s="254"/>
    </row>
    <row r="12" spans="1:6" x14ac:dyDescent="0.25">
      <c r="A12" s="5" t="s">
        <v>8</v>
      </c>
      <c r="B12" s="41">
        <v>500</v>
      </c>
      <c r="C12" s="253">
        <v>420</v>
      </c>
      <c r="D12" s="254"/>
      <c r="E12" s="253">
        <v>80</v>
      </c>
      <c r="F12" s="254"/>
    </row>
    <row r="13" spans="1:6" x14ac:dyDescent="0.25">
      <c r="A13" s="187"/>
      <c r="B13" s="188"/>
      <c r="C13" s="188"/>
      <c r="D13" s="188"/>
      <c r="E13" s="188"/>
      <c r="F13" s="189"/>
    </row>
    <row r="14" spans="1:6" ht="15.75" x14ac:dyDescent="0.25">
      <c r="A14" s="203" t="s">
        <v>9</v>
      </c>
      <c r="B14" s="204"/>
      <c r="C14" s="204"/>
      <c r="D14" s="204"/>
      <c r="E14" s="204"/>
      <c r="F14" s="205"/>
    </row>
    <row r="15" spans="1:6" x14ac:dyDescent="0.25">
      <c r="A15" s="2"/>
      <c r="B15" s="190" t="s">
        <v>10</v>
      </c>
      <c r="C15" s="192"/>
      <c r="D15" s="190" t="s">
        <v>11</v>
      </c>
      <c r="E15" s="191"/>
      <c r="F15" s="192"/>
    </row>
    <row r="16" spans="1:6" x14ac:dyDescent="0.25">
      <c r="A16" s="5" t="s">
        <v>12</v>
      </c>
      <c r="B16" s="262" t="s">
        <v>618</v>
      </c>
      <c r="C16" s="263"/>
      <c r="D16" s="262" t="s">
        <v>617</v>
      </c>
      <c r="E16" s="264"/>
      <c r="F16" s="263"/>
    </row>
    <row r="17" spans="1:9" x14ac:dyDescent="0.25">
      <c r="A17" s="5" t="s">
        <v>68</v>
      </c>
      <c r="B17" s="262" t="s">
        <v>616</v>
      </c>
      <c r="C17" s="263"/>
      <c r="D17" s="262" t="s">
        <v>616</v>
      </c>
      <c r="E17" s="264"/>
      <c r="F17" s="263"/>
    </row>
    <row r="18" spans="1:9" x14ac:dyDescent="0.25">
      <c r="A18" s="5" t="s">
        <v>13</v>
      </c>
      <c r="B18" s="262" t="s">
        <v>615</v>
      </c>
      <c r="C18" s="264"/>
      <c r="D18" s="262" t="s">
        <v>615</v>
      </c>
      <c r="E18" s="264"/>
      <c r="F18" s="263"/>
    </row>
    <row r="19" spans="1:9" x14ac:dyDescent="0.25">
      <c r="A19" s="5" t="s">
        <v>14</v>
      </c>
      <c r="B19" s="262" t="s">
        <v>614</v>
      </c>
      <c r="C19" s="263"/>
      <c r="D19" s="262" t="s">
        <v>613</v>
      </c>
      <c r="E19" s="264"/>
      <c r="F19" s="263"/>
    </row>
    <row r="20" spans="1:9" ht="15" customHeight="1" x14ac:dyDescent="0.25">
      <c r="A20" s="5" t="s">
        <v>15</v>
      </c>
      <c r="B20" s="262" t="s">
        <v>612</v>
      </c>
      <c r="C20" s="263"/>
      <c r="D20" s="262" t="s">
        <v>611</v>
      </c>
      <c r="E20" s="264"/>
      <c r="F20" s="264"/>
    </row>
    <row r="21" spans="1:9" x14ac:dyDescent="0.25">
      <c r="A21" s="187"/>
      <c r="B21" s="188"/>
      <c r="C21" s="188"/>
      <c r="D21" s="188"/>
      <c r="E21" s="188"/>
      <c r="F21" s="189"/>
    </row>
    <row r="22" spans="1:9" ht="15" customHeight="1" x14ac:dyDescent="0.25">
      <c r="A22" s="203" t="s">
        <v>16</v>
      </c>
      <c r="B22" s="204"/>
      <c r="C22" s="204"/>
      <c r="D22" s="204"/>
      <c r="E22" s="204"/>
      <c r="F22" s="205"/>
    </row>
    <row r="23" spans="1:9" ht="29.25" customHeight="1" x14ac:dyDescent="0.25">
      <c r="A23" s="5" t="s">
        <v>64</v>
      </c>
      <c r="B23" s="200" t="s">
        <v>67</v>
      </c>
      <c r="C23" s="201"/>
      <c r="D23" s="201"/>
      <c r="E23" s="201"/>
      <c r="F23" s="202"/>
    </row>
    <row r="24" spans="1:9" ht="224.45" customHeight="1" x14ac:dyDescent="0.25">
      <c r="A24" s="9" t="s">
        <v>80</v>
      </c>
      <c r="B24" s="176" t="s">
        <v>224</v>
      </c>
      <c r="C24" s="177"/>
      <c r="D24" s="177"/>
      <c r="E24" s="177"/>
      <c r="F24" s="178"/>
    </row>
    <row r="25" spans="1:9" ht="229.5" x14ac:dyDescent="0.25">
      <c r="A25" s="9" t="s">
        <v>81</v>
      </c>
      <c r="B25" s="176" t="s">
        <v>610</v>
      </c>
      <c r="C25" s="177"/>
      <c r="D25" s="177"/>
      <c r="E25" s="177"/>
      <c r="F25" s="178"/>
    </row>
    <row r="26" spans="1:9" ht="25.5" x14ac:dyDescent="0.25">
      <c r="A26" s="30" t="s">
        <v>65</v>
      </c>
      <c r="B26" s="248" t="s">
        <v>66</v>
      </c>
      <c r="C26" s="250"/>
      <c r="D26" s="250"/>
      <c r="E26" s="250"/>
      <c r="F26" s="249"/>
      <c r="I26" s="141"/>
    </row>
    <row r="27" spans="1:9" ht="139.15" customHeight="1" x14ac:dyDescent="0.25">
      <c r="A27" s="33" t="s">
        <v>609</v>
      </c>
      <c r="B27" s="245" t="s">
        <v>608</v>
      </c>
      <c r="C27" s="323"/>
      <c r="D27" s="323"/>
      <c r="E27" s="323"/>
      <c r="F27" s="324"/>
    </row>
    <row r="28" spans="1:9" ht="61.9" customHeight="1" x14ac:dyDescent="0.25">
      <c r="A28" s="142" t="s">
        <v>607</v>
      </c>
      <c r="B28" s="176" t="s">
        <v>606</v>
      </c>
      <c r="C28" s="177"/>
      <c r="D28" s="177"/>
      <c r="E28" s="177"/>
      <c r="F28" s="178"/>
    </row>
    <row r="29" spans="1:9" ht="51" x14ac:dyDescent="0.25">
      <c r="A29" s="142" t="s">
        <v>605</v>
      </c>
      <c r="B29" s="176" t="s">
        <v>604</v>
      </c>
      <c r="C29" s="177"/>
      <c r="D29" s="177"/>
      <c r="E29" s="177"/>
      <c r="F29" s="178"/>
    </row>
    <row r="30" spans="1:9" ht="63.75" x14ac:dyDescent="0.25">
      <c r="A30" s="142" t="s">
        <v>603</v>
      </c>
      <c r="B30" s="176" t="s">
        <v>602</v>
      </c>
      <c r="C30" s="177"/>
      <c r="D30" s="177"/>
      <c r="E30" s="177"/>
      <c r="F30" s="178"/>
    </row>
    <row r="31" spans="1:9" ht="170.45" customHeight="1" x14ac:dyDescent="0.25">
      <c r="A31" s="142" t="s">
        <v>601</v>
      </c>
      <c r="B31" s="176" t="s">
        <v>600</v>
      </c>
      <c r="C31" s="177"/>
      <c r="D31" s="177"/>
      <c r="E31" s="177"/>
      <c r="F31" s="178"/>
    </row>
    <row r="32" spans="1:9" ht="315.60000000000002" customHeight="1" x14ac:dyDescent="0.25">
      <c r="A32" s="142" t="s">
        <v>599</v>
      </c>
      <c r="B32" s="176" t="s">
        <v>598</v>
      </c>
      <c r="C32" s="177"/>
      <c r="D32" s="177"/>
      <c r="E32" s="177"/>
      <c r="F32" s="178"/>
    </row>
    <row r="33" spans="1:10" ht="113.45" customHeight="1" x14ac:dyDescent="0.25">
      <c r="A33" s="148" t="s">
        <v>597</v>
      </c>
      <c r="B33" s="176" t="s">
        <v>596</v>
      </c>
      <c r="C33" s="177"/>
      <c r="D33" s="177"/>
      <c r="E33" s="177"/>
      <c r="F33" s="178"/>
    </row>
    <row r="34" spans="1:10" x14ac:dyDescent="0.25">
      <c r="A34" s="187"/>
      <c r="B34" s="188"/>
      <c r="C34" s="188"/>
      <c r="D34" s="188"/>
      <c r="E34" s="188"/>
      <c r="F34" s="189"/>
    </row>
    <row r="35" spans="1:10" ht="33.75" customHeight="1" x14ac:dyDescent="0.25">
      <c r="A35" s="30" t="s">
        <v>17</v>
      </c>
      <c r="B35" s="251" t="s">
        <v>74</v>
      </c>
      <c r="C35" s="261"/>
      <c r="D35" s="261"/>
      <c r="E35" s="261"/>
      <c r="F35" s="252"/>
    </row>
    <row r="36" spans="1:10" ht="45" customHeight="1" x14ac:dyDescent="0.25">
      <c r="A36" s="5" t="s">
        <v>62</v>
      </c>
      <c r="B36" s="190" t="s">
        <v>18</v>
      </c>
      <c r="C36" s="192"/>
      <c r="D36" s="190" t="s">
        <v>75</v>
      </c>
      <c r="E36" s="191"/>
      <c r="F36" s="192"/>
      <c r="J36" s="8"/>
    </row>
    <row r="37" spans="1:10" x14ac:dyDescent="0.25">
      <c r="A37" s="10" t="s">
        <v>56</v>
      </c>
      <c r="B37" s="195"/>
      <c r="C37" s="196"/>
      <c r="D37" s="195"/>
      <c r="E37" s="207"/>
      <c r="F37" s="196"/>
    </row>
    <row r="38" spans="1:10" x14ac:dyDescent="0.25">
      <c r="A38" s="10" t="s">
        <v>36</v>
      </c>
      <c r="B38" s="195"/>
      <c r="C38" s="196"/>
      <c r="D38" s="195"/>
      <c r="E38" s="207"/>
      <c r="F38" s="196"/>
    </row>
    <row r="39" spans="1:10" x14ac:dyDescent="0.25">
      <c r="A39" s="10" t="s">
        <v>51</v>
      </c>
      <c r="B39" s="195"/>
      <c r="C39" s="196"/>
      <c r="D39" s="195"/>
      <c r="E39" s="207"/>
      <c r="F39" s="196"/>
    </row>
    <row r="40" spans="1:10" x14ac:dyDescent="0.25">
      <c r="A40" s="10" t="s">
        <v>57</v>
      </c>
      <c r="B40" s="195"/>
      <c r="C40" s="196"/>
      <c r="D40" s="195"/>
      <c r="E40" s="207"/>
      <c r="F40" s="196"/>
    </row>
    <row r="41" spans="1:10" x14ac:dyDescent="0.25">
      <c r="A41" s="187"/>
      <c r="B41" s="188"/>
      <c r="C41" s="188"/>
      <c r="D41" s="188"/>
      <c r="E41" s="188"/>
      <c r="F41" s="189"/>
    </row>
    <row r="42" spans="1:10" ht="46.5" customHeight="1" x14ac:dyDescent="0.25">
      <c r="A42" s="5" t="s">
        <v>19</v>
      </c>
      <c r="B42" s="190" t="s">
        <v>20</v>
      </c>
      <c r="C42" s="191"/>
      <c r="D42" s="191"/>
      <c r="E42" s="191"/>
      <c r="F42" s="192"/>
    </row>
    <row r="43" spans="1:10" ht="33.75" customHeight="1" x14ac:dyDescent="0.25">
      <c r="A43" s="2"/>
      <c r="B43" s="10" t="s">
        <v>21</v>
      </c>
      <c r="C43" s="190" t="s">
        <v>22</v>
      </c>
      <c r="D43" s="192"/>
      <c r="E43" s="190" t="s">
        <v>23</v>
      </c>
      <c r="F43" s="192"/>
    </row>
    <row r="44" spans="1:10" ht="81" x14ac:dyDescent="0.25">
      <c r="A44" s="39" t="s">
        <v>142</v>
      </c>
      <c r="B44" s="147">
        <v>2022</v>
      </c>
      <c r="C44" s="321">
        <v>349</v>
      </c>
      <c r="D44" s="322"/>
      <c r="E44" s="321" t="s">
        <v>391</v>
      </c>
      <c r="F44" s="322"/>
    </row>
    <row r="45" spans="1:10" ht="15" customHeight="1" x14ac:dyDescent="0.25">
      <c r="A45" s="184" t="s">
        <v>72</v>
      </c>
      <c r="B45" s="185"/>
      <c r="C45" s="185"/>
      <c r="D45" s="185"/>
      <c r="E45" s="185"/>
      <c r="F45" s="186"/>
    </row>
    <row r="46" spans="1:10" ht="38.25" x14ac:dyDescent="0.25">
      <c r="A46" s="3"/>
      <c r="B46" s="3"/>
      <c r="C46" s="10" t="s">
        <v>24</v>
      </c>
      <c r="D46" s="10" t="s">
        <v>25</v>
      </c>
      <c r="E46" s="21" t="s">
        <v>61</v>
      </c>
      <c r="F46" s="18" t="s">
        <v>63</v>
      </c>
    </row>
    <row r="47" spans="1:10" ht="31.5" x14ac:dyDescent="0.25">
      <c r="A47" s="14" t="s">
        <v>56</v>
      </c>
      <c r="B47" s="6" t="s">
        <v>26</v>
      </c>
      <c r="C47" s="16">
        <v>80</v>
      </c>
      <c r="D47" s="16">
        <v>80</v>
      </c>
      <c r="E47" s="16">
        <f>D47-C47</f>
        <v>0</v>
      </c>
      <c r="F47" s="22">
        <f>E47/C$63</f>
        <v>0</v>
      </c>
    </row>
    <row r="48" spans="1:10" ht="25.5" x14ac:dyDescent="0.25">
      <c r="A48" s="11" t="s">
        <v>30</v>
      </c>
      <c r="B48" s="142" t="s">
        <v>27</v>
      </c>
      <c r="C48" s="15">
        <v>80</v>
      </c>
      <c r="D48" s="15">
        <v>80</v>
      </c>
      <c r="E48" s="16">
        <f>D48-C48</f>
        <v>0</v>
      </c>
      <c r="F48" s="22">
        <f>E48/C$63</f>
        <v>0</v>
      </c>
    </row>
    <row r="49" spans="1:6" ht="25.5" x14ac:dyDescent="0.25">
      <c r="A49" s="11" t="s">
        <v>31</v>
      </c>
      <c r="B49" s="142" t="s">
        <v>28</v>
      </c>
      <c r="C49" s="15">
        <v>0</v>
      </c>
      <c r="D49" s="15">
        <v>0</v>
      </c>
      <c r="E49" s="16">
        <f>D49-C49</f>
        <v>0</v>
      </c>
      <c r="F49" s="22">
        <f>E49/C$63</f>
        <v>0</v>
      </c>
    </row>
    <row r="50" spans="1:6" x14ac:dyDescent="0.25">
      <c r="A50" s="11" t="s">
        <v>32</v>
      </c>
      <c r="B50" s="142" t="s">
        <v>29</v>
      </c>
      <c r="C50" s="15">
        <v>0</v>
      </c>
      <c r="D50" s="15">
        <v>0</v>
      </c>
      <c r="E50" s="16">
        <f>D50-C50</f>
        <v>0</v>
      </c>
      <c r="F50" s="22">
        <f>E50/C$63</f>
        <v>0</v>
      </c>
    </row>
    <row r="51" spans="1:6" x14ac:dyDescent="0.25">
      <c r="A51" s="187"/>
      <c r="B51" s="188"/>
      <c r="C51" s="188"/>
      <c r="D51" s="188"/>
      <c r="E51" s="188"/>
      <c r="F51" s="189"/>
    </row>
    <row r="52" spans="1:6" ht="31.5" x14ac:dyDescent="0.25">
      <c r="A52" s="14" t="s">
        <v>36</v>
      </c>
      <c r="B52" s="6" t="s">
        <v>37</v>
      </c>
      <c r="C52" s="16">
        <v>420</v>
      </c>
      <c r="D52" s="16">
        <v>420</v>
      </c>
      <c r="E52" s="16">
        <f>D52-C52</f>
        <v>0</v>
      </c>
      <c r="F52" s="22">
        <f>E52/C$63</f>
        <v>0</v>
      </c>
    </row>
    <row r="53" spans="1:6" ht="15.75" x14ac:dyDescent="0.25">
      <c r="A53" s="12"/>
      <c r="B53" s="24" t="s">
        <v>38</v>
      </c>
      <c r="C53" s="25"/>
      <c r="D53" s="25"/>
      <c r="E53" s="25"/>
      <c r="F53" s="26"/>
    </row>
    <row r="54" spans="1:6" x14ac:dyDescent="0.25">
      <c r="A54" s="11" t="s">
        <v>39</v>
      </c>
      <c r="B54" s="142" t="s">
        <v>33</v>
      </c>
      <c r="C54" s="15">
        <v>299</v>
      </c>
      <c r="D54" s="27">
        <v>299</v>
      </c>
      <c r="E54" s="16">
        <f>SUM(D54-C54)</f>
        <v>0</v>
      </c>
      <c r="F54" s="22">
        <f>E54/C$63</f>
        <v>0</v>
      </c>
    </row>
    <row r="55" spans="1:6" ht="102" x14ac:dyDescent="0.25">
      <c r="A55" s="11" t="s">
        <v>40</v>
      </c>
      <c r="B55" s="142" t="s">
        <v>34</v>
      </c>
      <c r="C55" s="15">
        <v>0</v>
      </c>
      <c r="D55" s="15">
        <v>0</v>
      </c>
      <c r="E55" s="16">
        <f>SUM(D55-C55)</f>
        <v>0</v>
      </c>
      <c r="F55" s="22">
        <f>E55/C$63</f>
        <v>0</v>
      </c>
    </row>
    <row r="56" spans="1:6" ht="63.75" x14ac:dyDescent="0.25">
      <c r="A56" s="11" t="s">
        <v>41</v>
      </c>
      <c r="B56" s="142" t="s">
        <v>35</v>
      </c>
      <c r="C56" s="15">
        <v>101</v>
      </c>
      <c r="D56" s="15">
        <v>101</v>
      </c>
      <c r="E56" s="16">
        <f>SUM(D56-C56)</f>
        <v>0</v>
      </c>
      <c r="F56" s="22">
        <f>E56/C$63</f>
        <v>0</v>
      </c>
    </row>
    <row r="57" spans="1:6" ht="15.75" x14ac:dyDescent="0.25">
      <c r="A57" s="2"/>
      <c r="B57" s="24" t="s">
        <v>42</v>
      </c>
      <c r="C57" s="25"/>
      <c r="D57" s="25"/>
      <c r="E57" s="25"/>
      <c r="F57" s="26"/>
    </row>
    <row r="58" spans="1:6" ht="25.5" x14ac:dyDescent="0.25">
      <c r="A58" s="11" t="s">
        <v>47</v>
      </c>
      <c r="B58" s="142" t="s">
        <v>43</v>
      </c>
      <c r="C58" s="15">
        <v>0</v>
      </c>
      <c r="D58" s="15">
        <v>0</v>
      </c>
      <c r="E58" s="16">
        <f>SUM(D58-C58)</f>
        <v>0</v>
      </c>
      <c r="F58" s="22">
        <f>E58/C$63</f>
        <v>0</v>
      </c>
    </row>
    <row r="59" spans="1:6" x14ac:dyDescent="0.25">
      <c r="A59" s="11" t="s">
        <v>48</v>
      </c>
      <c r="B59" s="142" t="s">
        <v>44</v>
      </c>
      <c r="C59" s="15">
        <v>20</v>
      </c>
      <c r="D59" s="15">
        <v>20</v>
      </c>
      <c r="E59" s="16">
        <f>SUM(D59-C59)</f>
        <v>0</v>
      </c>
      <c r="F59" s="22">
        <f>E59/C$63</f>
        <v>0</v>
      </c>
    </row>
    <row r="60" spans="1:6" x14ac:dyDescent="0.25">
      <c r="A60" s="11" t="s">
        <v>49</v>
      </c>
      <c r="B60" s="142" t="s">
        <v>45</v>
      </c>
      <c r="C60" s="15">
        <v>0</v>
      </c>
      <c r="D60" s="15">
        <v>0</v>
      </c>
      <c r="E60" s="16">
        <f>SUM(D60-C60)</f>
        <v>0</v>
      </c>
      <c r="F60" s="22">
        <f>E60/C$63</f>
        <v>0</v>
      </c>
    </row>
    <row r="61" spans="1:6" x14ac:dyDescent="0.25">
      <c r="A61" s="11" t="s">
        <v>50</v>
      </c>
      <c r="B61" s="142" t="s">
        <v>46</v>
      </c>
      <c r="C61" s="15">
        <v>0</v>
      </c>
      <c r="D61" s="15">
        <v>0</v>
      </c>
      <c r="E61" s="16">
        <f>SUM(D61-C61)</f>
        <v>0</v>
      </c>
      <c r="F61" s="22">
        <f>E61/C$63</f>
        <v>0</v>
      </c>
    </row>
    <row r="62" spans="1:6" x14ac:dyDescent="0.25">
      <c r="A62" s="187"/>
      <c r="B62" s="188"/>
      <c r="C62" s="188"/>
      <c r="D62" s="188"/>
      <c r="E62" s="188"/>
      <c r="F62" s="189"/>
    </row>
    <row r="63" spans="1:6" ht="31.5" x14ac:dyDescent="0.25">
      <c r="A63" s="14" t="s">
        <v>51</v>
      </c>
      <c r="B63" s="6" t="s">
        <v>52</v>
      </c>
      <c r="C63" s="15">
        <v>500</v>
      </c>
      <c r="D63" s="16">
        <f>SUM(D52,D47,)</f>
        <v>500</v>
      </c>
      <c r="E63" s="16">
        <f>D63-C63</f>
        <v>0</v>
      </c>
      <c r="F63" s="22">
        <f>E63/C$63</f>
        <v>0</v>
      </c>
    </row>
    <row r="64" spans="1:6" x14ac:dyDescent="0.25">
      <c r="A64" s="187"/>
      <c r="B64" s="188"/>
      <c r="C64" s="188"/>
      <c r="D64" s="188"/>
      <c r="E64" s="188"/>
      <c r="F64" s="189"/>
    </row>
    <row r="65" spans="1:6" ht="15" customHeight="1" x14ac:dyDescent="0.25">
      <c r="A65" s="184" t="s">
        <v>53</v>
      </c>
      <c r="B65" s="185"/>
      <c r="C65" s="185"/>
      <c r="D65" s="185"/>
      <c r="E65" s="185"/>
      <c r="F65" s="186"/>
    </row>
    <row r="66" spans="1:6" ht="25.5" x14ac:dyDescent="0.25">
      <c r="A66" s="10" t="s">
        <v>58</v>
      </c>
      <c r="B66" s="190" t="s">
        <v>54</v>
      </c>
      <c r="C66" s="191"/>
      <c r="D66" s="192"/>
      <c r="E66" s="190" t="s">
        <v>55</v>
      </c>
      <c r="F66" s="192"/>
    </row>
    <row r="67" spans="1:6" ht="55.5" customHeight="1" x14ac:dyDescent="0.25">
      <c r="A67" s="12" t="s">
        <v>30</v>
      </c>
      <c r="B67" s="224" t="s">
        <v>595</v>
      </c>
      <c r="C67" s="224"/>
      <c r="D67" s="224"/>
      <c r="E67" s="181">
        <v>80</v>
      </c>
      <c r="F67" s="183"/>
    </row>
    <row r="68" spans="1:6" ht="44.65" customHeight="1" x14ac:dyDescent="0.25">
      <c r="A68" s="12" t="s">
        <v>39</v>
      </c>
      <c r="B68" s="224" t="s">
        <v>594</v>
      </c>
      <c r="C68" s="224"/>
      <c r="D68" s="224"/>
      <c r="E68" s="181">
        <v>299</v>
      </c>
      <c r="F68" s="183"/>
    </row>
    <row r="69" spans="1:6" ht="28.9" customHeight="1" x14ac:dyDescent="0.25">
      <c r="A69" s="12" t="s">
        <v>41</v>
      </c>
      <c r="B69" s="181" t="s">
        <v>593</v>
      </c>
      <c r="C69" s="182"/>
      <c r="D69" s="183"/>
      <c r="E69" s="181">
        <v>101</v>
      </c>
      <c r="F69" s="183"/>
    </row>
    <row r="70" spans="1:6" ht="64.900000000000006" customHeight="1" x14ac:dyDescent="0.25">
      <c r="A70" s="12" t="s">
        <v>48</v>
      </c>
      <c r="B70" s="181" t="s">
        <v>592</v>
      </c>
      <c r="C70" s="182"/>
      <c r="D70" s="183"/>
      <c r="E70" s="181">
        <v>20</v>
      </c>
      <c r="F70" s="183"/>
    </row>
    <row r="71" spans="1:6" x14ac:dyDescent="0.25">
      <c r="A71" s="20"/>
      <c r="B71" s="20"/>
      <c r="C71" s="20"/>
      <c r="D71" s="20"/>
      <c r="E71" s="20"/>
      <c r="F71" s="20"/>
    </row>
    <row r="72" spans="1:6" x14ac:dyDescent="0.25">
      <c r="A72" s="266" t="s">
        <v>69</v>
      </c>
      <c r="B72" s="266"/>
      <c r="C72" s="266"/>
      <c r="D72" s="266"/>
      <c r="E72" s="266"/>
      <c r="F72" s="266"/>
    </row>
    <row r="73" spans="1:6" x14ac:dyDescent="0.25">
      <c r="A73" s="266" t="s">
        <v>60</v>
      </c>
      <c r="B73" s="266"/>
      <c r="C73" s="266"/>
      <c r="D73" s="266"/>
      <c r="E73" s="266"/>
      <c r="F73" s="266"/>
    </row>
  </sheetData>
  <mergeCells count="77">
    <mergeCell ref="A6:A8"/>
    <mergeCell ref="B6:F8"/>
    <mergeCell ref="B1:F1"/>
    <mergeCell ref="A2:F2"/>
    <mergeCell ref="A3:F3"/>
    <mergeCell ref="B4:F4"/>
    <mergeCell ref="B5:F5"/>
    <mergeCell ref="B16:C16"/>
    <mergeCell ref="D16:F16"/>
    <mergeCell ref="B9:C9"/>
    <mergeCell ref="D9:F9"/>
    <mergeCell ref="C10:D10"/>
    <mergeCell ref="E10:F10"/>
    <mergeCell ref="C11:D11"/>
    <mergeCell ref="E11:F11"/>
    <mergeCell ref="C12:D12"/>
    <mergeCell ref="E12:F12"/>
    <mergeCell ref="A13:F13"/>
    <mergeCell ref="A14:F14"/>
    <mergeCell ref="B15:C15"/>
    <mergeCell ref="D15:F15"/>
    <mergeCell ref="B17:C17"/>
    <mergeCell ref="D17:F17"/>
    <mergeCell ref="B18:C18"/>
    <mergeCell ref="D18:F18"/>
    <mergeCell ref="B25:F25"/>
    <mergeCell ref="A22:F22"/>
    <mergeCell ref="B23:F23"/>
    <mergeCell ref="B24:F24"/>
    <mergeCell ref="B19:C19"/>
    <mergeCell ref="D19:F19"/>
    <mergeCell ref="B20:C20"/>
    <mergeCell ref="D20:F20"/>
    <mergeCell ref="A21:F21"/>
    <mergeCell ref="B37:C37"/>
    <mergeCell ref="D37:F37"/>
    <mergeCell ref="B36:C36"/>
    <mergeCell ref="D36:F36"/>
    <mergeCell ref="B26:F26"/>
    <mergeCell ref="B27:F27"/>
    <mergeCell ref="B28:F28"/>
    <mergeCell ref="B35:F35"/>
    <mergeCell ref="B30:F30"/>
    <mergeCell ref="B31:F31"/>
    <mergeCell ref="B33:F33"/>
    <mergeCell ref="A34:F34"/>
    <mergeCell ref="B29:F29"/>
    <mergeCell ref="B32:F32"/>
    <mergeCell ref="B38:C38"/>
    <mergeCell ref="D38:F38"/>
    <mergeCell ref="B40:C40"/>
    <mergeCell ref="D40:F40"/>
    <mergeCell ref="B39:C39"/>
    <mergeCell ref="D39:F39"/>
    <mergeCell ref="A41:F41"/>
    <mergeCell ref="B42:F42"/>
    <mergeCell ref="C43:D43"/>
    <mergeCell ref="E43:F43"/>
    <mergeCell ref="A65:F65"/>
    <mergeCell ref="A45:F45"/>
    <mergeCell ref="C44:D44"/>
    <mergeCell ref="E44:F44"/>
    <mergeCell ref="A51:F51"/>
    <mergeCell ref="A62:F62"/>
    <mergeCell ref="A64:F64"/>
    <mergeCell ref="B66:D66"/>
    <mergeCell ref="E66:F66"/>
    <mergeCell ref="B67:D67"/>
    <mergeCell ref="E67:F67"/>
    <mergeCell ref="B68:D68"/>
    <mergeCell ref="E68:F68"/>
    <mergeCell ref="B69:D69"/>
    <mergeCell ref="E69:F69"/>
    <mergeCell ref="A73:F73"/>
    <mergeCell ref="B70:D70"/>
    <mergeCell ref="E70:F70"/>
    <mergeCell ref="A72:F72"/>
  </mergeCells>
  <printOptions horizontalCentered="1"/>
  <pageMargins left="0.70866141732283472" right="0.70866141732283472" top="0.78740157480314965" bottom="0.78740157480314965" header="0.31496062992125984" footer="0.31496062992125984"/>
  <pageSetup paperSize="9" scale="78" orientation="portrait" r:id="rId1"/>
  <rowBreaks count="1" manualBreakCount="1">
    <brk id="44" max="2"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15AC6C446A9AEC4887B6240C14C150AE" ma:contentTypeVersion="9" ma:contentTypeDescription="Vytvoří nový dokument" ma:contentTypeScope="" ma:versionID="4286ef44d3f03ccbb89e89ad660ac8c0">
  <xsd:schema xmlns:xsd="http://www.w3.org/2001/XMLSchema" xmlns:xs="http://www.w3.org/2001/XMLSchema" xmlns:p="http://schemas.microsoft.com/office/2006/metadata/properties" xmlns:ns2="dd24b7f9-e3ee-43c2-949c-e36816f2a2d5" xmlns:ns3="f999670f-2a3f-4325-aa6f-19973f59f571" targetNamespace="http://schemas.microsoft.com/office/2006/metadata/properties" ma:root="true" ma:fieldsID="8b48ea7c426bf7507f6494838d9cee38" ns2:_="" ns3:_="">
    <xsd:import namespace="dd24b7f9-e3ee-43c2-949c-e36816f2a2d5"/>
    <xsd:import namespace="f999670f-2a3f-4325-aa6f-19973f59f57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24b7f9-e3ee-43c2-949c-e36816f2a2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999670f-2a3f-4325-aa6f-19973f59f571" elementFormDefault="qualified">
    <xsd:import namespace="http://schemas.microsoft.com/office/2006/documentManagement/types"/>
    <xsd:import namespace="http://schemas.microsoft.com/office/infopath/2007/PartnerControls"/>
    <xsd:element name="SharedWithUsers" ma:index="14"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78C112B-8504-4372-93A1-E4D5394A6C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24b7f9-e3ee-43c2-949c-e36816f2a2d5"/>
    <ds:schemaRef ds:uri="f999670f-2a3f-4325-aa6f-19973f59f57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372F897-1BDE-49E0-8EDD-10AF492CA315}">
  <ds:schemaRefs>
    <ds:schemaRef ds:uri="http://schemas.microsoft.com/sharepoint/v3/contenttype/forms"/>
  </ds:schemaRefs>
</ds:datastoreItem>
</file>

<file path=customXml/itemProps3.xml><?xml version="1.0" encoding="utf-8"?>
<ds:datastoreItem xmlns:ds="http://schemas.openxmlformats.org/officeDocument/2006/customXml" ds:itemID="{C3FF6CC4-438F-4B79-BBAF-42F9CDA1520C}">
  <ds:schemaRefs>
    <ds:schemaRef ds:uri="http://purl.org/dc/dcmitype/"/>
    <ds:schemaRef ds:uri="http://schemas.microsoft.com/office/2006/metadata/properties"/>
    <ds:schemaRef ds:uri="http://schemas.microsoft.com/office/2006/documentManagement/types"/>
    <ds:schemaRef ds:uri="http://purl.org/dc/terms/"/>
    <ds:schemaRef ds:uri="http://purl.org/dc/elements/1.1/"/>
    <ds:schemaRef ds:uri="http://schemas.openxmlformats.org/package/2006/metadata/core-properties"/>
    <ds:schemaRef ds:uri="f999670f-2a3f-4325-aa6f-19973f59f571"/>
    <ds:schemaRef ds:uri="http://www.w3.org/XML/1998/namespace"/>
    <ds:schemaRef ds:uri="http://schemas.microsoft.com/office/infopath/2007/PartnerControls"/>
    <ds:schemaRef ds:uri="dd24b7f9-e3ee-43c2-949c-e36816f2a2d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24</vt:i4>
      </vt:variant>
      <vt:variant>
        <vt:lpstr>Pojmenované oblasti</vt:lpstr>
      </vt:variant>
      <vt:variant>
        <vt:i4>19</vt:i4>
      </vt:variant>
    </vt:vector>
  </HeadingPairs>
  <TitlesOfParts>
    <vt:vector size="43" baseType="lpstr">
      <vt:lpstr>Záv. zpráva kompletní CRP 2021</vt:lpstr>
      <vt:lpstr>AMU</vt:lpstr>
      <vt:lpstr>AVU</vt:lpstr>
      <vt:lpstr>ČZU</vt:lpstr>
      <vt:lpstr>ČVUT</vt:lpstr>
      <vt:lpstr>JU</vt:lpstr>
      <vt:lpstr> MU</vt:lpstr>
      <vt:lpstr>MENDELU</vt:lpstr>
      <vt:lpstr>OU</vt:lpstr>
      <vt:lpstr>SU</vt:lpstr>
      <vt:lpstr>TUL</vt:lpstr>
      <vt:lpstr> UHK</vt:lpstr>
      <vt:lpstr>UJEP</vt:lpstr>
      <vt:lpstr>UK</vt:lpstr>
      <vt:lpstr>UP</vt:lpstr>
      <vt:lpstr>UPCE</vt:lpstr>
      <vt:lpstr>UTB</vt:lpstr>
      <vt:lpstr>VETUNI</vt:lpstr>
      <vt:lpstr>VŠB-TUO</vt:lpstr>
      <vt:lpstr>VŠE</vt:lpstr>
      <vt:lpstr>VŠCHT</vt:lpstr>
      <vt:lpstr>VŠTE</vt:lpstr>
      <vt:lpstr>VUT</vt:lpstr>
      <vt:lpstr>ZČU</vt:lpstr>
      <vt:lpstr>' MU'!Oblast_tisku</vt:lpstr>
      <vt:lpstr>' UHK'!Oblast_tisku</vt:lpstr>
      <vt:lpstr>AMU!Oblast_tisku</vt:lpstr>
      <vt:lpstr>AVU!Oblast_tisku</vt:lpstr>
      <vt:lpstr>ČVUT!Oblast_tisku</vt:lpstr>
      <vt:lpstr>ČZU!Oblast_tisku</vt:lpstr>
      <vt:lpstr>MENDELU!Oblast_tisku</vt:lpstr>
      <vt:lpstr>OU!Oblast_tisku</vt:lpstr>
      <vt:lpstr>SU!Oblast_tisku</vt:lpstr>
      <vt:lpstr>TUL!Oblast_tisku</vt:lpstr>
      <vt:lpstr>UJEP!Oblast_tisku</vt:lpstr>
      <vt:lpstr>UK!Oblast_tisku</vt:lpstr>
      <vt:lpstr>UPCE!Oblast_tisku</vt:lpstr>
      <vt:lpstr>UTB!Oblast_tisku</vt:lpstr>
      <vt:lpstr>VETUNI!Oblast_tisku</vt:lpstr>
      <vt:lpstr>VŠE!Oblast_tisku</vt:lpstr>
      <vt:lpstr>VŠCHT!Oblast_tisku</vt:lpstr>
      <vt:lpstr>VŠTE!Oblast_tisku</vt:lpstr>
      <vt:lpstr>VUT!Oblast_tisku</vt:lpstr>
    </vt:vector>
  </TitlesOfParts>
  <Company>MSMT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Jiří Johánek</dc:creator>
  <cp:lastModifiedBy>Veronika Menšíková</cp:lastModifiedBy>
  <cp:lastPrinted>2022-01-20T12:13:59Z</cp:lastPrinted>
  <dcterms:created xsi:type="dcterms:W3CDTF">2019-03-22T14:48:01Z</dcterms:created>
  <dcterms:modified xsi:type="dcterms:W3CDTF">2022-02-24T13:50:55Z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0x01010015AC6C446A9AEC4887B6240C14C150AE</vt:lpwstr>
  </property>
</Properties>
</file>