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D:\USERS\mensikov\Desktop\ZZ_CRP_2021_k odeslání\"/>
    </mc:Choice>
  </mc:AlternateContent>
  <xr:revisionPtr revIDLastSave="0" documentId="8_{F82D5429-E9E4-45E9-8DC3-139E59843122}" xr6:coauthVersionLast="47" xr6:coauthVersionMax="47" xr10:uidLastSave="{00000000-0000-0000-0000-000000000000}"/>
  <bookViews>
    <workbookView xWindow="-120" yWindow="-120" windowWidth="29040" windowHeight="17640" tabRatio="851" xr2:uid="{00000000-000D-0000-FFFF-FFFF00000000}"/>
  </bookViews>
  <sheets>
    <sheet name="Záv. zpráva kompletní CRP 2021" sheetId="1" r:id="rId1"/>
    <sheet name="AMU" sheetId="2" r:id="rId2"/>
    <sheet name="AVU" sheetId="3" r:id="rId3"/>
    <sheet name="ČVUT" sheetId="17" r:id="rId4"/>
    <sheet name="ČZU" sheetId="4" r:id="rId5"/>
    <sheet name="JAMU" sheetId="5" r:id="rId6"/>
    <sheet name="MENDELU" sheetId="24" r:id="rId7"/>
    <sheet name="MU" sheetId="25" r:id="rId8"/>
    <sheet name="OU" sheetId="28" r:id="rId9"/>
    <sheet name="SU" sheetId="6" r:id="rId10"/>
    <sheet name="TUL" sheetId="7" r:id="rId11"/>
    <sheet name="UHK" sheetId="8" r:id="rId12"/>
    <sheet name="UJEP" sheetId="9" r:id="rId13"/>
    <sheet name="UK" sheetId="22" r:id="rId14"/>
    <sheet name="UMPRUM" sheetId="10" r:id="rId15"/>
    <sheet name="UPa" sheetId="11" r:id="rId16"/>
    <sheet name="UPOL" sheetId="12" r:id="rId17"/>
    <sheet name="UTB" sheetId="13" r:id="rId18"/>
    <sheet name="VETUNI" sheetId="26" r:id="rId19"/>
    <sheet name="VŠB" sheetId="19" r:id="rId20"/>
    <sheet name="VŠE" sheetId="14" r:id="rId21"/>
    <sheet name="VŠCHT" sheetId="20" r:id="rId22"/>
    <sheet name="VŠPJ" sheetId="15" r:id="rId23"/>
    <sheet name="VŠTE" sheetId="16" r:id="rId24"/>
    <sheet name="VUT" sheetId="23" r:id="rId25"/>
    <sheet name="ZČU" sheetId="18" r:id="rId26"/>
  </sheets>
  <definedNames>
    <definedName name="_xlnm.Print_Area" localSheetId="5">JAMU!$A$1:$F$81</definedName>
    <definedName name="_xlnm.Print_Area" localSheetId="10">TUL!$A$1:$F$78</definedName>
    <definedName name="_xlnm.Print_Area" localSheetId="21">VŠCHT!$A$1:$F$77</definedName>
    <definedName name="_xlnm.Print_Area" localSheetId="22">VŠPJ!$A$1:$H$76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7" roundtripDataSignature="AMtx7mjNuhUv06J9jRI6y+K5oFUk0717wQ=="/>
    </ext>
  </extLst>
</workbook>
</file>

<file path=xl/calcChain.xml><?xml version="1.0" encoding="utf-8"?>
<calcChain xmlns="http://schemas.openxmlformats.org/spreadsheetml/2006/main">
  <c r="E66" i="28" l="1"/>
  <c r="E65" i="28"/>
  <c r="E64" i="28"/>
  <c r="E63" i="28"/>
  <c r="E61" i="28"/>
  <c r="E60" i="28"/>
  <c r="E59" i="28"/>
  <c r="E57" i="28"/>
  <c r="E55" i="28"/>
  <c r="E54" i="28"/>
  <c r="E53" i="28"/>
  <c r="D52" i="28"/>
  <c r="D68" i="28" s="1"/>
  <c r="C52" i="28"/>
  <c r="C68" i="28" s="1"/>
  <c r="F66" i="28" s="1"/>
  <c r="F55" i="28" l="1"/>
  <c r="F57" i="28"/>
  <c r="F59" i="28"/>
  <c r="F60" i="28"/>
  <c r="F61" i="28"/>
  <c r="F63" i="28"/>
  <c r="E68" i="28"/>
  <c r="F68" i="28" s="1"/>
  <c r="F53" i="28"/>
  <c r="F64" i="28"/>
  <c r="F54" i="28"/>
  <c r="F65" i="28"/>
  <c r="E52" i="28"/>
  <c r="F52" i="28" s="1"/>
  <c r="E68" i="26" l="1"/>
  <c r="E67" i="26"/>
  <c r="E66" i="26"/>
  <c r="E65" i="26"/>
  <c r="E63" i="26"/>
  <c r="E62" i="26"/>
  <c r="E61" i="26"/>
  <c r="D59" i="26"/>
  <c r="D70" i="26" s="1"/>
  <c r="C59" i="26"/>
  <c r="C70" i="26" s="1"/>
  <c r="E57" i="26"/>
  <c r="E56" i="26"/>
  <c r="E55" i="26"/>
  <c r="D54" i="26"/>
  <c r="C54" i="26"/>
  <c r="E70" i="26" l="1"/>
  <c r="E59" i="26"/>
  <c r="F59" i="26" s="1"/>
  <c r="F67" i="26"/>
  <c r="F55" i="26"/>
  <c r="F61" i="26"/>
  <c r="F56" i="26"/>
  <c r="F62" i="26"/>
  <c r="F57" i="26"/>
  <c r="F63" i="26"/>
  <c r="F68" i="26"/>
  <c r="F65" i="26"/>
  <c r="E54" i="26"/>
  <c r="F54" i="26" s="1"/>
  <c r="F66" i="26"/>
  <c r="F70" i="26"/>
  <c r="C48" i="25" l="1"/>
  <c r="D48" i="25"/>
  <c r="E48" i="25" s="1"/>
  <c r="F48" i="25" s="1"/>
  <c r="E49" i="25"/>
  <c r="F49" i="25" s="1"/>
  <c r="E50" i="25"/>
  <c r="F50" i="25" s="1"/>
  <c r="E51" i="25"/>
  <c r="F51" i="25"/>
  <c r="C53" i="25"/>
  <c r="D53" i="25"/>
  <c r="E55" i="25"/>
  <c r="F55" i="25" s="1"/>
  <c r="E56" i="25"/>
  <c r="F56" i="25" s="1"/>
  <c r="E57" i="25"/>
  <c r="F57" i="25" s="1"/>
  <c r="E59" i="25"/>
  <c r="F59" i="25" s="1"/>
  <c r="E60" i="25"/>
  <c r="F60" i="25" s="1"/>
  <c r="E61" i="25"/>
  <c r="F61" i="25"/>
  <c r="E62" i="25"/>
  <c r="F62" i="25" s="1"/>
  <c r="D64" i="25"/>
  <c r="E64" i="25" s="1"/>
  <c r="F64" i="25" s="1"/>
  <c r="E53" i="25" l="1"/>
  <c r="F53" i="25" s="1"/>
  <c r="C69" i="24"/>
  <c r="F66" i="24" s="1"/>
  <c r="E67" i="24"/>
  <c r="E66" i="24"/>
  <c r="E65" i="24"/>
  <c r="E64" i="24"/>
  <c r="E62" i="24"/>
  <c r="E61" i="24"/>
  <c r="E60" i="24"/>
  <c r="D58" i="24"/>
  <c r="E58" i="24" s="1"/>
  <c r="E56" i="24"/>
  <c r="E55" i="24"/>
  <c r="E54" i="24"/>
  <c r="D53" i="24"/>
  <c r="E53" i="24" s="1"/>
  <c r="F53" i="24" s="1"/>
  <c r="C53" i="24"/>
  <c r="E70" i="23"/>
  <c r="E69" i="23"/>
  <c r="E68" i="23"/>
  <c r="E67" i="23"/>
  <c r="E65" i="23"/>
  <c r="F65" i="23" s="1"/>
  <c r="D65" i="23"/>
  <c r="E64" i="23"/>
  <c r="D63" i="23"/>
  <c r="D61" i="23" s="1"/>
  <c r="C61" i="23"/>
  <c r="C72" i="23" s="1"/>
  <c r="E59" i="23"/>
  <c r="E58" i="23"/>
  <c r="E57" i="23"/>
  <c r="D56" i="23"/>
  <c r="E56" i="23" s="1"/>
  <c r="C56" i="23"/>
  <c r="F69" i="23" l="1"/>
  <c r="F70" i="23"/>
  <c r="F57" i="23"/>
  <c r="F64" i="23"/>
  <c r="F54" i="24"/>
  <c r="F55" i="24"/>
  <c r="F64" i="24"/>
  <c r="F56" i="24"/>
  <c r="F59" i="23"/>
  <c r="F58" i="24"/>
  <c r="F56" i="23"/>
  <c r="F68" i="23"/>
  <c r="F58" i="23"/>
  <c r="F65" i="24"/>
  <c r="F67" i="23"/>
  <c r="F60" i="24"/>
  <c r="F67" i="24"/>
  <c r="F62" i="24"/>
  <c r="D69" i="24"/>
  <c r="E69" i="24" s="1"/>
  <c r="F69" i="24" s="1"/>
  <c r="F61" i="24"/>
  <c r="E61" i="23"/>
  <c r="F61" i="23" s="1"/>
  <c r="D72" i="23"/>
  <c r="E72" i="23" s="1"/>
  <c r="F72" i="23" s="1"/>
  <c r="E63" i="23"/>
  <c r="F63" i="23" s="1"/>
  <c r="E73" i="22" l="1"/>
  <c r="F73" i="22" s="1"/>
  <c r="F71" i="22"/>
  <c r="E71" i="22"/>
  <c r="E70" i="22"/>
  <c r="F70" i="22" s="1"/>
  <c r="E69" i="22"/>
  <c r="F69" i="22" s="1"/>
  <c r="E68" i="22"/>
  <c r="F68" i="22" s="1"/>
  <c r="F66" i="22"/>
  <c r="E66" i="22"/>
  <c r="E65" i="22"/>
  <c r="F65" i="22" s="1"/>
  <c r="E64" i="22"/>
  <c r="F64" i="22" s="1"/>
  <c r="D62" i="22"/>
  <c r="E62" i="22" s="1"/>
  <c r="F62" i="22" s="1"/>
  <c r="C62" i="22"/>
  <c r="E60" i="22"/>
  <c r="F60" i="22" s="1"/>
  <c r="E59" i="22"/>
  <c r="F59" i="22" s="1"/>
  <c r="E58" i="22"/>
  <c r="F58" i="22" s="1"/>
  <c r="D57" i="22"/>
  <c r="E57" i="22" s="1"/>
  <c r="F57" i="22" s="1"/>
  <c r="C57" i="22"/>
  <c r="E61" i="20" l="1"/>
  <c r="F61" i="20" s="1"/>
  <c r="E60" i="20"/>
  <c r="F60" i="20" s="1"/>
  <c r="E59" i="20"/>
  <c r="F59" i="20" s="1"/>
  <c r="E58" i="20"/>
  <c r="F58" i="20" s="1"/>
  <c r="E56" i="20"/>
  <c r="F56" i="20" s="1"/>
  <c r="E55" i="20"/>
  <c r="F55" i="20" s="1"/>
  <c r="E54" i="20"/>
  <c r="F54" i="20" s="1"/>
  <c r="E52" i="20"/>
  <c r="F52" i="20" s="1"/>
  <c r="D52" i="20"/>
  <c r="C52" i="20"/>
  <c r="E50" i="20"/>
  <c r="F50" i="20" s="1"/>
  <c r="E49" i="20"/>
  <c r="F49" i="20" s="1"/>
  <c r="E48" i="20"/>
  <c r="F48" i="20" s="1"/>
  <c r="D47" i="20"/>
  <c r="E47" i="20" s="1"/>
  <c r="F47" i="20" s="1"/>
  <c r="C47" i="20"/>
  <c r="D63" i="20" l="1"/>
  <c r="E63" i="20" s="1"/>
  <c r="F63" i="20" s="1"/>
  <c r="E71" i="19"/>
  <c r="E70" i="19"/>
  <c r="E69" i="19"/>
  <c r="E68" i="19"/>
  <c r="E66" i="19"/>
  <c r="E65" i="19"/>
  <c r="E64" i="19"/>
  <c r="E62" i="19"/>
  <c r="E60" i="19"/>
  <c r="E59" i="19"/>
  <c r="E58" i="19"/>
  <c r="D57" i="19"/>
  <c r="D73" i="19" s="1"/>
  <c r="C57" i="19"/>
  <c r="C73" i="19" s="1"/>
  <c r="F64" i="19" l="1"/>
  <c r="F66" i="19"/>
  <c r="F65" i="19"/>
  <c r="F62" i="19"/>
  <c r="E73" i="19"/>
  <c r="F73" i="19" s="1"/>
  <c r="F68" i="19"/>
  <c r="F58" i="19"/>
  <c r="F69" i="19"/>
  <c r="F59" i="19"/>
  <c r="F70" i="19"/>
  <c r="F60" i="19"/>
  <c r="F71" i="19"/>
  <c r="E57" i="19"/>
  <c r="F57" i="19" s="1"/>
  <c r="E65" i="18" l="1"/>
  <c r="E64" i="18"/>
  <c r="E63" i="18"/>
  <c r="E62" i="18"/>
  <c r="E60" i="18"/>
  <c r="E59" i="18"/>
  <c r="E58" i="18"/>
  <c r="D56" i="18"/>
  <c r="D67" i="18" s="1"/>
  <c r="C56" i="18"/>
  <c r="E54" i="18"/>
  <c r="E53" i="18"/>
  <c r="E52" i="18"/>
  <c r="D51" i="18"/>
  <c r="C51" i="18"/>
  <c r="E51" i="18" l="1"/>
  <c r="E56" i="18"/>
  <c r="C67" i="18"/>
  <c r="F51" i="18" s="1"/>
  <c r="F56" i="18" l="1"/>
  <c r="F62" i="18"/>
  <c r="F64" i="18"/>
  <c r="F54" i="18"/>
  <c r="F59" i="18"/>
  <c r="F63" i="18"/>
  <c r="F58" i="18"/>
  <c r="F53" i="18"/>
  <c r="F65" i="18"/>
  <c r="E67" i="18"/>
  <c r="F67" i="18" s="1"/>
  <c r="F52" i="18"/>
  <c r="F60" i="18"/>
  <c r="D74" i="17" l="1"/>
  <c r="F74" i="17" s="1"/>
  <c r="C74" i="17"/>
  <c r="F72" i="17" s="1"/>
  <c r="E71" i="17"/>
  <c r="F71" i="17" s="1"/>
  <c r="E70" i="17"/>
  <c r="F70" i="17" s="1"/>
  <c r="E69" i="17"/>
  <c r="F69" i="17" s="1"/>
  <c r="E67" i="17"/>
  <c r="F67" i="17" s="1"/>
  <c r="E66" i="17"/>
  <c r="F66" i="17" s="1"/>
  <c r="E65" i="17"/>
  <c r="F65" i="17" s="1"/>
  <c r="C63" i="17"/>
  <c r="E63" i="17" s="1"/>
  <c r="E61" i="17"/>
  <c r="E60" i="17"/>
  <c r="E59" i="17"/>
  <c r="F59" i="17" s="1"/>
  <c r="D58" i="17"/>
  <c r="E58" i="17" s="1"/>
  <c r="F58" i="17" s="1"/>
  <c r="C58" i="17"/>
  <c r="E74" i="17" l="1"/>
  <c r="F60" i="17"/>
  <c r="F63" i="17"/>
  <c r="F61" i="17"/>
  <c r="D60" i="16"/>
  <c r="E60" i="16" s="1"/>
  <c r="F60" i="16" s="1"/>
  <c r="E58" i="16"/>
  <c r="F58" i="16" s="1"/>
  <c r="E57" i="16"/>
  <c r="F57" i="16" s="1"/>
  <c r="E56" i="16"/>
  <c r="F56" i="16" s="1"/>
  <c r="E55" i="16"/>
  <c r="F55" i="16" s="1"/>
  <c r="E53" i="16"/>
  <c r="F53" i="16" s="1"/>
  <c r="F52" i="16"/>
  <c r="E52" i="16"/>
  <c r="E51" i="16"/>
  <c r="F51" i="16" s="1"/>
  <c r="D49" i="16"/>
  <c r="E49" i="16" s="1"/>
  <c r="F49" i="16" s="1"/>
  <c r="C49" i="16"/>
  <c r="F47" i="16"/>
  <c r="E47" i="16"/>
  <c r="E46" i="16"/>
  <c r="F46" i="16" s="1"/>
  <c r="E45" i="16"/>
  <c r="F45" i="16" s="1"/>
  <c r="D44" i="16"/>
  <c r="C44" i="16"/>
  <c r="E44" i="16" l="1"/>
  <c r="F44" i="16" s="1"/>
  <c r="E62" i="15"/>
  <c r="E61" i="15"/>
  <c r="E60" i="15"/>
  <c r="E59" i="15"/>
  <c r="E57" i="15"/>
  <c r="F57" i="15" s="1"/>
  <c r="E56" i="15"/>
  <c r="E55" i="15"/>
  <c r="D53" i="15"/>
  <c r="D64" i="15" s="1"/>
  <c r="C53" i="15"/>
  <c r="C64" i="15" s="1"/>
  <c r="E51" i="15"/>
  <c r="E50" i="15"/>
  <c r="E49" i="15"/>
  <c r="D48" i="15"/>
  <c r="E48" i="15" s="1"/>
  <c r="F48" i="15" s="1"/>
  <c r="C48" i="15"/>
  <c r="F50" i="15" l="1"/>
  <c r="E64" i="15"/>
  <c r="F64" i="15" s="1"/>
  <c r="F61" i="15"/>
  <c r="F51" i="15"/>
  <c r="F55" i="15"/>
  <c r="F62" i="15"/>
  <c r="F59" i="15"/>
  <c r="F49" i="15"/>
  <c r="F56" i="15"/>
  <c r="F60" i="15"/>
  <c r="E53" i="15"/>
  <c r="F53" i="15" s="1"/>
  <c r="D64" i="14" l="1"/>
  <c r="E62" i="14"/>
  <c r="E61" i="14"/>
  <c r="E60" i="14"/>
  <c r="E59" i="14"/>
  <c r="E57" i="14"/>
  <c r="E56" i="14"/>
  <c r="E55" i="14"/>
  <c r="D53" i="14"/>
  <c r="E53" i="14" s="1"/>
  <c r="C53" i="14"/>
  <c r="C64" i="14" s="1"/>
  <c r="E51" i="14"/>
  <c r="E50" i="14"/>
  <c r="E49" i="14"/>
  <c r="D48" i="14"/>
  <c r="C48" i="14"/>
  <c r="E48" i="14" s="1"/>
  <c r="F53" i="14" l="1"/>
  <c r="F57" i="14"/>
  <c r="F59" i="14"/>
  <c r="F51" i="14"/>
  <c r="F48" i="14"/>
  <c r="F61" i="14"/>
  <c r="F49" i="14"/>
  <c r="F55" i="14"/>
  <c r="F62" i="14"/>
  <c r="E64" i="14"/>
  <c r="F64" i="14" s="1"/>
  <c r="F60" i="14"/>
  <c r="F50" i="14"/>
  <c r="F56" i="14"/>
  <c r="F70" i="13"/>
  <c r="E70" i="13"/>
  <c r="F69" i="13"/>
  <c r="E69" i="13"/>
  <c r="F68" i="13"/>
  <c r="E68" i="13"/>
  <c r="F67" i="13"/>
  <c r="E67" i="13"/>
  <c r="F65" i="13"/>
  <c r="E65" i="13"/>
  <c r="F64" i="13"/>
  <c r="E64" i="13"/>
  <c r="F63" i="13"/>
  <c r="E63" i="13"/>
  <c r="E61" i="13"/>
  <c r="D61" i="13"/>
  <c r="D72" i="13" s="1"/>
  <c r="C61" i="13"/>
  <c r="F59" i="13"/>
  <c r="E59" i="13"/>
  <c r="F58" i="13"/>
  <c r="E58" i="13"/>
  <c r="F57" i="13"/>
  <c r="E57" i="13"/>
  <c r="D56" i="13"/>
  <c r="F56" i="13" s="1"/>
  <c r="C56" i="13"/>
  <c r="F61" i="13" l="1"/>
  <c r="C72" i="13"/>
  <c r="F72" i="13"/>
  <c r="E72" i="13"/>
  <c r="E56" i="13"/>
  <c r="E69" i="12" l="1"/>
  <c r="E68" i="12"/>
  <c r="E67" i="12"/>
  <c r="E66" i="12"/>
  <c r="E64" i="12"/>
  <c r="E63" i="12"/>
  <c r="E62" i="12"/>
  <c r="D60" i="12"/>
  <c r="D71" i="12" s="1"/>
  <c r="C60" i="12"/>
  <c r="C71" i="12" s="1"/>
  <c r="E58" i="12"/>
  <c r="E57" i="12"/>
  <c r="E56" i="12"/>
  <c r="D55" i="12"/>
  <c r="C55" i="12"/>
  <c r="E55" i="12" s="1"/>
  <c r="F58" i="12" l="1"/>
  <c r="F55" i="12"/>
  <c r="F63" i="12"/>
  <c r="F56" i="12"/>
  <c r="F66" i="12"/>
  <c r="F62" i="12"/>
  <c r="F64" i="12"/>
  <c r="F68" i="12"/>
  <c r="F69" i="12"/>
  <c r="E71" i="12"/>
  <c r="F71" i="12" s="1"/>
  <c r="F57" i="12"/>
  <c r="F67" i="12"/>
  <c r="E60" i="12"/>
  <c r="F60" i="12" s="1"/>
  <c r="E71" i="11" l="1"/>
  <c r="F71" i="11" s="1"/>
  <c r="E70" i="11"/>
  <c r="F70" i="11" s="1"/>
  <c r="E69" i="11"/>
  <c r="F69" i="11" s="1"/>
  <c r="E68" i="11"/>
  <c r="F68" i="11" s="1"/>
  <c r="E66" i="11"/>
  <c r="F66" i="11" s="1"/>
  <c r="E65" i="11"/>
  <c r="F65" i="11" s="1"/>
  <c r="E64" i="11"/>
  <c r="F64" i="11" s="1"/>
  <c r="D62" i="11"/>
  <c r="C62" i="11"/>
  <c r="E62" i="11" s="1"/>
  <c r="F62" i="11" s="1"/>
  <c r="F60" i="11"/>
  <c r="E60" i="11"/>
  <c r="E59" i="11"/>
  <c r="F59" i="11" s="1"/>
  <c r="E58" i="11"/>
  <c r="F58" i="11" s="1"/>
  <c r="D57" i="11"/>
  <c r="E57" i="11" s="1"/>
  <c r="F57" i="11" s="1"/>
  <c r="C57" i="11"/>
  <c r="D73" i="11" l="1"/>
  <c r="E73" i="11" s="1"/>
  <c r="F73" i="11" s="1"/>
  <c r="E58" i="10"/>
  <c r="E57" i="10"/>
  <c r="E56" i="10"/>
  <c r="E55" i="10"/>
  <c r="E53" i="10"/>
  <c r="E51" i="10"/>
  <c r="D49" i="10"/>
  <c r="D60" i="10" s="1"/>
  <c r="C49" i="10"/>
  <c r="C60" i="10" s="1"/>
  <c r="E47" i="10"/>
  <c r="E46" i="10"/>
  <c r="E45" i="10"/>
  <c r="D44" i="10"/>
  <c r="E44" i="10" s="1"/>
  <c r="C44" i="10"/>
  <c r="E49" i="10" l="1"/>
  <c r="F49" i="10" s="1"/>
  <c r="F46" i="10"/>
  <c r="F58" i="10"/>
  <c r="F53" i="10"/>
  <c r="F47" i="10"/>
  <c r="F51" i="10"/>
  <c r="F55" i="10"/>
  <c r="F52" i="10"/>
  <c r="E60" i="10"/>
  <c r="F60" i="10" s="1"/>
  <c r="F44" i="10"/>
  <c r="F45" i="10"/>
  <c r="F56" i="10"/>
  <c r="F57" i="10"/>
  <c r="F70" i="9" l="1"/>
  <c r="E70" i="9"/>
  <c r="E69" i="9"/>
  <c r="F69" i="9" s="1"/>
  <c r="E68" i="9"/>
  <c r="F68" i="9" s="1"/>
  <c r="E67" i="9"/>
  <c r="F67" i="9" s="1"/>
  <c r="F65" i="9"/>
  <c r="E65" i="9"/>
  <c r="E64" i="9"/>
  <c r="F64" i="9" s="1"/>
  <c r="E63" i="9"/>
  <c r="F63" i="9" s="1"/>
  <c r="D61" i="9"/>
  <c r="C61" i="9"/>
  <c r="E59" i="9"/>
  <c r="F59" i="9" s="1"/>
  <c r="E58" i="9"/>
  <c r="F58" i="9" s="1"/>
  <c r="E57" i="9"/>
  <c r="F57" i="9" s="1"/>
  <c r="D56" i="9"/>
  <c r="C56" i="9"/>
  <c r="E56" i="9" s="1"/>
  <c r="F56" i="9" s="1"/>
  <c r="E61" i="9" l="1"/>
  <c r="F61" i="9" s="1"/>
  <c r="D72" i="9"/>
  <c r="E72" i="9" s="1"/>
  <c r="F72" i="9" s="1"/>
  <c r="D72" i="8"/>
  <c r="E72" i="8" s="1"/>
  <c r="F72" i="8" s="1"/>
  <c r="E70" i="8"/>
  <c r="F70" i="8" s="1"/>
  <c r="E69" i="8"/>
  <c r="F69" i="8" s="1"/>
  <c r="F68" i="8"/>
  <c r="E68" i="8"/>
  <c r="E67" i="8"/>
  <c r="F67" i="8" s="1"/>
  <c r="E65" i="8"/>
  <c r="F65" i="8" s="1"/>
  <c r="E64" i="8"/>
  <c r="F64" i="8" s="1"/>
  <c r="E63" i="8"/>
  <c r="F63" i="8" s="1"/>
  <c r="D61" i="8"/>
  <c r="C61" i="8"/>
  <c r="E61" i="8" s="1"/>
  <c r="F61" i="8" s="1"/>
  <c r="E59" i="8"/>
  <c r="F59" i="8" s="1"/>
  <c r="E58" i="8"/>
  <c r="F58" i="8" s="1"/>
  <c r="E57" i="8"/>
  <c r="F57" i="8" s="1"/>
  <c r="D56" i="8"/>
  <c r="C56" i="8"/>
  <c r="E56" i="8" s="1"/>
  <c r="F56" i="8" s="1"/>
  <c r="E62" i="7" l="1"/>
  <c r="E61" i="7"/>
  <c r="E60" i="7"/>
  <c r="E59" i="7"/>
  <c r="E57" i="7"/>
  <c r="E56" i="7"/>
  <c r="E55" i="7"/>
  <c r="D53" i="7"/>
  <c r="D64" i="7" s="1"/>
  <c r="C53" i="7"/>
  <c r="C64" i="7" s="1"/>
  <c r="E51" i="7"/>
  <c r="E50" i="7"/>
  <c r="E49" i="7"/>
  <c r="D48" i="7"/>
  <c r="C48" i="7"/>
  <c r="E53" i="7" l="1"/>
  <c r="F53" i="7" s="1"/>
  <c r="E48" i="7"/>
  <c r="F48" i="7"/>
  <c r="F61" i="7"/>
  <c r="F51" i="7"/>
  <c r="F56" i="7"/>
  <c r="F59" i="7"/>
  <c r="F49" i="7"/>
  <c r="E64" i="7"/>
  <c r="F64" i="7" s="1"/>
  <c r="F50" i="7"/>
  <c r="F62" i="7"/>
  <c r="F55" i="7"/>
  <c r="F57" i="7"/>
  <c r="F60" i="7"/>
  <c r="E71" i="6" l="1"/>
  <c r="E70" i="6"/>
  <c r="E69" i="6"/>
  <c r="E68" i="6"/>
  <c r="E66" i="6"/>
  <c r="F66" i="6" s="1"/>
  <c r="E65" i="6"/>
  <c r="E64" i="6"/>
  <c r="D62" i="6"/>
  <c r="C62" i="6"/>
  <c r="C73" i="6" s="1"/>
  <c r="E60" i="6"/>
  <c r="F60" i="6" s="1"/>
  <c r="E59" i="6"/>
  <c r="E58" i="6"/>
  <c r="D57" i="6"/>
  <c r="C57" i="6"/>
  <c r="E64" i="5"/>
  <c r="F64" i="5" s="1"/>
  <c r="E63" i="5"/>
  <c r="F63" i="5" s="1"/>
  <c r="E62" i="5"/>
  <c r="F62" i="5" s="1"/>
  <c r="E61" i="5"/>
  <c r="F61" i="5" s="1"/>
  <c r="E59" i="5"/>
  <c r="F59" i="5" s="1"/>
  <c r="E58" i="5"/>
  <c r="F58" i="5" s="1"/>
  <c r="F57" i="5"/>
  <c r="E57" i="5"/>
  <c r="D55" i="5"/>
  <c r="D66" i="5" s="1"/>
  <c r="E66" i="5" s="1"/>
  <c r="F66" i="5" s="1"/>
  <c r="C55" i="5"/>
  <c r="E53" i="5"/>
  <c r="F53" i="5" s="1"/>
  <c r="E52" i="5"/>
  <c r="F52" i="5" s="1"/>
  <c r="E51" i="5"/>
  <c r="F51" i="5" s="1"/>
  <c r="E50" i="5"/>
  <c r="F50" i="5" s="1"/>
  <c r="D50" i="5"/>
  <c r="C50" i="5"/>
  <c r="F64" i="6" l="1"/>
  <c r="F59" i="6"/>
  <c r="F65" i="6"/>
  <c r="F68" i="6"/>
  <c r="E57" i="6"/>
  <c r="F57" i="6" s="1"/>
  <c r="D73" i="6"/>
  <c r="E73" i="6" s="1"/>
  <c r="F73" i="6" s="1"/>
  <c r="F69" i="6"/>
  <c r="E62" i="6"/>
  <c r="F62" i="6" s="1"/>
  <c r="F58" i="6"/>
  <c r="F71" i="6"/>
  <c r="F70" i="6"/>
  <c r="E55" i="5"/>
  <c r="F55" i="5" s="1"/>
  <c r="D73" i="4" l="1"/>
  <c r="E71" i="4"/>
  <c r="E70" i="4"/>
  <c r="E69" i="4"/>
  <c r="E68" i="4"/>
  <c r="E66" i="4"/>
  <c r="E65" i="4"/>
  <c r="E64" i="4"/>
  <c r="E62" i="4"/>
  <c r="E60" i="4"/>
  <c r="E59" i="4"/>
  <c r="E58" i="4"/>
  <c r="D57" i="4"/>
  <c r="C57" i="4"/>
  <c r="C73" i="4" s="1"/>
  <c r="F60" i="4" l="1"/>
  <c r="F71" i="4"/>
  <c r="F64" i="4"/>
  <c r="F65" i="4"/>
  <c r="E73" i="4"/>
  <c r="F73" i="4" s="1"/>
  <c r="F69" i="4"/>
  <c r="F62" i="4"/>
  <c r="F68" i="4"/>
  <c r="F66" i="4"/>
  <c r="F58" i="4"/>
  <c r="F59" i="4"/>
  <c r="F70" i="4"/>
  <c r="E57" i="4"/>
  <c r="F57" i="4" s="1"/>
  <c r="E70" i="3" l="1"/>
  <c r="F70" i="3" s="1"/>
  <c r="E69" i="3"/>
  <c r="F69" i="3" s="1"/>
  <c r="E68" i="3"/>
  <c r="F68" i="3" s="1"/>
  <c r="E67" i="3"/>
  <c r="F67" i="3" s="1"/>
  <c r="E65" i="3"/>
  <c r="F65" i="3" s="1"/>
  <c r="E64" i="3"/>
  <c r="F64" i="3" s="1"/>
  <c r="E63" i="3"/>
  <c r="F63" i="3" s="1"/>
  <c r="D61" i="3"/>
  <c r="D72" i="3" s="1"/>
  <c r="E72" i="3" s="1"/>
  <c r="F72" i="3" s="1"/>
  <c r="C61" i="3"/>
  <c r="E59" i="3"/>
  <c r="F59" i="3" s="1"/>
  <c r="E58" i="3"/>
  <c r="F58" i="3" s="1"/>
  <c r="E57" i="3"/>
  <c r="F57" i="3" s="1"/>
  <c r="D56" i="3"/>
  <c r="E56" i="3" s="1"/>
  <c r="F56" i="3" s="1"/>
  <c r="C56" i="3"/>
  <c r="E61" i="3" l="1"/>
  <c r="F61" i="3" s="1"/>
  <c r="E67" i="2"/>
  <c r="F67" i="2" s="1"/>
  <c r="E66" i="2"/>
  <c r="F66" i="2" s="1"/>
  <c r="E65" i="2"/>
  <c r="F65" i="2" s="1"/>
  <c r="E64" i="2"/>
  <c r="F64" i="2" s="1"/>
  <c r="E62" i="2"/>
  <c r="F62" i="2" s="1"/>
  <c r="E61" i="2"/>
  <c r="F61" i="2" s="1"/>
  <c r="E60" i="2"/>
  <c r="F60" i="2" s="1"/>
  <c r="D58" i="2"/>
  <c r="D69" i="2" s="1"/>
  <c r="E69" i="2" s="1"/>
  <c r="F69" i="2" s="1"/>
  <c r="C58" i="2"/>
  <c r="E56" i="2"/>
  <c r="F56" i="2" s="1"/>
  <c r="E55" i="2"/>
  <c r="F55" i="2" s="1"/>
  <c r="E54" i="2"/>
  <c r="F54" i="2" s="1"/>
  <c r="D53" i="2"/>
  <c r="E53" i="2" s="1"/>
  <c r="F53" i="2" s="1"/>
  <c r="C53" i="2"/>
  <c r="E58" i="2" l="1"/>
  <c r="F58" i="2" s="1"/>
  <c r="E72" i="1"/>
  <c r="E71" i="1"/>
  <c r="E70" i="1"/>
  <c r="E69" i="1"/>
  <c r="E67" i="1"/>
  <c r="E66" i="1"/>
  <c r="E65" i="1"/>
  <c r="D63" i="1"/>
  <c r="C63" i="1"/>
  <c r="E61" i="1"/>
  <c r="E60" i="1"/>
  <c r="E59" i="1"/>
  <c r="D58" i="1"/>
  <c r="C58" i="1"/>
  <c r="D74" i="1" l="1"/>
  <c r="E58" i="1"/>
  <c r="C74" i="1"/>
  <c r="F65" i="1" s="1"/>
  <c r="E63" i="1"/>
  <c r="F74" i="1" l="1"/>
  <c r="F72" i="1"/>
  <c r="F71" i="1"/>
  <c r="F70" i="1"/>
  <c r="F61" i="1"/>
  <c r="F69" i="1"/>
  <c r="F58" i="1"/>
  <c r="F67" i="1"/>
  <c r="F66" i="1"/>
  <c r="F60" i="1"/>
  <c r="F59" i="1"/>
  <c r="F63" i="1"/>
  <c r="E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Johánek Jiří</author>
  </authors>
  <commentList>
    <comment ref="A48" authorId="0" shapeId="0" xr:uid="{1D34A1E8-7449-4CF9-9068-2D06B07719AC}">
      <text>
        <r>
          <rPr>
            <b/>
            <sz val="9"/>
            <color indexed="81"/>
            <rFont val="Tahoma"/>
            <family val="2"/>
            <charset val="238"/>
          </rPr>
          <t>Komentář:</t>
        </r>
        <r>
          <rPr>
            <sz val="9"/>
            <color indexed="81"/>
            <rFont val="Tahoma"/>
            <family val="2"/>
            <charset val="238"/>
          </rPr>
          <t xml:space="preserve">
Nejprve prosím vyplňte celkovou přidělenou finanční částku v buňce č. C72. Tím dojde k aktualizaci vzorce ve sloupci 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6" authorId="0" shapeId="0" xr:uid="{00000000-0006-0000-0000-000001000000}">
      <text>
        <r>
          <rPr>
            <sz val="11"/>
            <color theme="1"/>
            <rFont val="Calibri"/>
          </rPr>
          <t>Komentář:
Nejprve prosím vyplňte celkovou přidělenou finanční částku v buňce č. C72. Tím dojde k aktualizaci vzorce ve sloupci F.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54" authorId="0" shapeId="0" xr:uid="{042EE298-8FE6-41A6-96F8-F546C29148D9}">
      <text>
        <r>
          <rPr>
            <sz val="11"/>
            <color theme="1"/>
            <rFont val="Calibri"/>
            <family val="2"/>
            <charset val="238"/>
          </rPr>
          <t>======
ID#AAAAUVpdT60
Komentář    (2022-01-21 11:07:39)
Nejprve prosím vyplňte celkovou přidělenou finanční částku v buňce č. C72. Tím dojde k aktualizaci vzorce ve sloupci 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4" authorId="0" shapeId="0" xr:uid="{4E78152E-5CD9-4DF5-A149-7FEB1D67B86A}">
      <text>
        <r>
          <rPr>
            <sz val="11"/>
            <color theme="1"/>
            <rFont val="Calibri"/>
            <family val="2"/>
            <charset val="238"/>
          </rPr>
          <t>======
ID#AAAAVBXhkLQ
Komentář    (2022-01-31 14:01:43)
Nejprve prosím vyplňte celkovou přidělenou finanční částku v buňce č. C72. Tím dojde k aktualizaci vzorce ve sloupci F.</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55" authorId="0" shapeId="0" xr:uid="{C7FD6C76-4685-41E0-B9BF-81AEC6778C2C}">
      <text>
        <r>
          <rPr>
            <sz val="11"/>
            <color theme="1"/>
            <rFont val="Calibri"/>
            <family val="2"/>
            <charset val="238"/>
          </rPr>
          <t>======
ID#AAAAUdjyhOU
Komentář    (2022-01-21 09:43:22)
Nejprve prosím vyplňte celkovou přidělenou finanční částku v buňce č. C72. Tím dojde k aktualizaci vzorce ve sloupci F.</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Johánek Jiří</author>
  </authors>
  <commentList>
    <comment ref="A45" authorId="0" shapeId="0" xr:uid="{5B5D9FFF-3520-4D57-AB6C-F8C104B88223}">
      <text>
        <r>
          <rPr>
            <b/>
            <sz val="9"/>
            <color indexed="81"/>
            <rFont val="Tahoma"/>
            <family val="2"/>
            <charset val="238"/>
          </rPr>
          <t>Komentář:</t>
        </r>
        <r>
          <rPr>
            <sz val="9"/>
            <color indexed="81"/>
            <rFont val="Tahoma"/>
            <family val="2"/>
            <charset val="238"/>
          </rPr>
          <t xml:space="preserve">
Nejprve prosím vyplňte celkovou přidělenou finanční částku v buňce č. C72. Tím dojde k aktualizaci vzorce ve sloupci F. </t>
        </r>
      </text>
    </comment>
  </commentList>
</comments>
</file>

<file path=xl/sharedStrings.xml><?xml version="1.0" encoding="utf-8"?>
<sst xmlns="http://schemas.openxmlformats.org/spreadsheetml/2006/main" count="3207" uniqueCount="825">
  <si>
    <t>VŠ:</t>
  </si>
  <si>
    <t xml:space="preserve"> Západočeská univerzita v Plzni (ZČU)</t>
  </si>
  <si>
    <t>Rozvojový projekt na rok 2021</t>
  </si>
  <si>
    <t>Formulář pro závěrečnou zprávu - kompletní projekt</t>
  </si>
  <si>
    <t>Program:</t>
  </si>
  <si>
    <t>Centralizovaný rozvojový program pro veřejné vysoké školy pro rok 2021</t>
  </si>
  <si>
    <t>Tematické zaměření:</t>
  </si>
  <si>
    <t xml:space="preserve">Rozvoj vzdělávací činnosti vysokých škol zajišťované distančními metodami </t>
  </si>
  <si>
    <t>Název projektu:</t>
  </si>
  <si>
    <t>Distanční vzdělávání jako nástroj rozvoje vysokých škol</t>
  </si>
  <si>
    <t>Období řešení projektu:</t>
  </si>
  <si>
    <t>Od: 1. 1. 2021</t>
  </si>
  <si>
    <t>Do: 31. 12. 2021</t>
  </si>
  <si>
    <t>Dotace v tis. Kč:</t>
  </si>
  <si>
    <t>Celkem:</t>
  </si>
  <si>
    <t>V tom běžné finanční prostředky:</t>
  </si>
  <si>
    <t>V tom kapitálové finanční prostředky:</t>
  </si>
  <si>
    <t>Požadavek</t>
  </si>
  <si>
    <t>Čerpáno</t>
  </si>
  <si>
    <t>Základní informace</t>
  </si>
  <si>
    <t xml:space="preserve">Hlavní řešitel </t>
  </si>
  <si>
    <t>Kontaktní osoba</t>
  </si>
  <si>
    <t>Jméno:</t>
  </si>
  <si>
    <t>PhDr. Lucie Rohlíková, Ph.D.</t>
  </si>
  <si>
    <t>Bc. Tomáš Pruner</t>
  </si>
  <si>
    <t>Západočeská univerzita v Plzni</t>
  </si>
  <si>
    <t>Adresa/Web:</t>
  </si>
  <si>
    <t>www.zcu.cz</t>
  </si>
  <si>
    <t>Telefon:</t>
  </si>
  <si>
    <t>E-mail:</t>
  </si>
  <si>
    <t>lrohlik@rek.zcu.cz</t>
  </si>
  <si>
    <t>tpruner@rek.zcu.cz</t>
  </si>
  <si>
    <t>ZPRÁVA O PRŮBĚHU ŘEŠENÍ PROJEKTU</t>
  </si>
  <si>
    <t xml:space="preserve"> Cíl projektu</t>
  </si>
  <si>
    <t>Uveďte stanovený cíl a uveďte, do jaké míry byl splněn, případně důvod, proč splněn nebyl.</t>
  </si>
  <si>
    <t xml:space="preserve">Hlavní cíl: Přispět k systematickému profesionálnímu rozvoji distančního vzdělávání a blended learningu na vysokých školách  v České republice a to v úzké vzájemné spolupráci jednotlivých vysokých škol a se zapojením tuzemských i zahraničních expertů. </t>
  </si>
  <si>
    <t>Vysoké školy zapojené do projektu v průběhu roku 2021 provedou analýzu aktuálního stavu svého zázemí pro realizaci distančního vzdělávání a blended learningu a ustaví interní pracovní skupinu, která s využitím informací sdílených v rámci projektu a po konzultacích s tuzemskými i zahraničními experty vytvoří strategický dokument zaměřený na rozvoj distančního vzdělávání a blended learningu na dané vysoké škole</t>
  </si>
  <si>
    <t>Pracovní skupiny využijí informace a zkušenosti, které budou sdíleny v rámci kulatých stolů a odborné sekce mezinárodní konference.</t>
  </si>
  <si>
    <t>Ve  spolupráci odborníků z jednotlivých vysokých škol vznikne sdílená sada metodických materiálů a MOOC kurz Úvod do distančního vzdělávání na vysokých školách pro přípravu akademických pracovníků na práci v oblasti distančního vzdělávání a blended learningu.</t>
  </si>
  <si>
    <t>Plnění  výstupů projektu</t>
  </si>
  <si>
    <t>Uveďte výstupy projektu a do jaké míry byly splněny, případně důvod, proč splněny nebyly.</t>
  </si>
  <si>
    <t>1. Soubor analýz (soubor interních dokumentů zapojených vysokých škol  zahrnujících informace o technické infrastruktuře, lidských zdrojích a připravenosti vyučujících) - 1x</t>
  </si>
  <si>
    <t>2. Soubor expertních doporučení  (soubor interních dokumentů zapojených vysokých škol zahrnující expertní doporučení pro rozvoj distančního vzdělávání a blended learningu) - 1x</t>
  </si>
  <si>
    <t>3. Soubor strategických dokumentů (soubor interních dokumentů vysoké školy - koncepcí rozvoje distančního vzdělávání a blended learningu zpracované pracovní skupinou) - 1x
  Dílčí výstup (AMU+AVU+JAMU): Dokument “Rešerše relevantních existujících kurzů distančního vzdělávání a blended learningu zejména v kontextu uměleckého vzdělávání” 
   Dílčí výstup  (UPOL+UK): Dokument “Minimální standard studijních  předmětů pro vzdělání učitelů tělesné výchovy a jejich jednotné distanční formy”.</t>
  </si>
  <si>
    <t>4. Soubor metodických materiálů pro podporu realizace distančního vzdělávání a blended learningu (1x společný sdílený soubor materiálů vzniklý v diskusi zapojených vysokých škol)
Dílčí výstup (AMU): Komentovaný seznam příkladů dobré praxe z oblasti divadla, filmu, hudby a tance</t>
  </si>
  <si>
    <t>5. Kulaté stoly zaměřené na sdílení zkušeností - 4x</t>
  </si>
  <si>
    <t>6. Kurz pro pracovníky vysokých škol zaměřený na základní témata související s rozvojem distančního vzdělávání a blended learningu - 1x
Dílčí aktivita (AMU+AVU): Vytvořený kurz  základů blended learningu určeného pro pedagogické pracovníky AMU (případně dalších uměleckých vysokých škol)</t>
  </si>
  <si>
    <t>7. Speciální odborná sekce "Rozvoj distančního vzdělávání a blended learningu ve střední Evropě" v rámci mezinárodní konference DisCo - 1x</t>
  </si>
  <si>
    <t>Změny v řešení</t>
  </si>
  <si>
    <t>Pokud došlo v průběhu řešení ke změnám, uveďte je a vysvětlete příčinu.</t>
  </si>
  <si>
    <t>Číslo změny</t>
  </si>
  <si>
    <t>Jednotlivé změny (přidejte řádky dle potřeby)</t>
  </si>
  <si>
    <t>Zdůvodnění</t>
  </si>
  <si>
    <t>1.</t>
  </si>
  <si>
    <t>2.</t>
  </si>
  <si>
    <t>3.</t>
  </si>
  <si>
    <t>4.</t>
  </si>
  <si>
    <t>Přehled o pokračujícím projektu</t>
  </si>
  <si>
    <t>Pokud se jedná o pokračující projekt, uveďte, od kdy se realizuje a kolik finančních prostředků již bylo vyčerpáno. V případě, že je plánováno pokračování projektu v dalších letech, uveďte výhled do budoucna.</t>
  </si>
  <si>
    <t>Rok realizace</t>
  </si>
  <si>
    <t>Čerpání finančních prostředků (souhrnný údaj)</t>
  </si>
  <si>
    <t>Poznámka (případně výhled do budoucna)</t>
  </si>
  <si>
    <t>Specifikace čerpání finanční dotace na řešení projektu *</t>
  </si>
  <si>
    <t>Přidělená dotace na řešení projektu - ukazatel I (v tis. Kč)</t>
  </si>
  <si>
    <t>Čerpání dotace (v tis. Kč)</t>
  </si>
  <si>
    <t>Rozdíl (v tis. Kč)</t>
  </si>
  <si>
    <t>Rozdíl (v %)</t>
  </si>
  <si>
    <t>Kapitálové finanční prostředky celkem</t>
  </si>
  <si>
    <t>1.2</t>
  </si>
  <si>
    <t>Dlouhodobý nehmotný majetek (SW, licence)</t>
  </si>
  <si>
    <t>1.3</t>
  </si>
  <si>
    <t>Samostatné věci movité (stroje, zařízení)</t>
  </si>
  <si>
    <t>1.4</t>
  </si>
  <si>
    <t>Ostatní technické zhodnocení</t>
  </si>
  <si>
    <t>Běžné finanční prostředky celkem</t>
  </si>
  <si>
    <t>Osobní náklady:</t>
  </si>
  <si>
    <t>2.1</t>
  </si>
  <si>
    <t>Mzdy (včetně pohyblivých složek)</t>
  </si>
  <si>
    <t>2.2</t>
  </si>
  <si>
    <t>Ostatní osobní náklady (odměny z dohod o pracovní činnosti, dohod o provedení práce, popř. i některé odměny hrazené na základě nepojmenovaných smluv uzavřených podle zákona § 1746 odst. 2 č. 89/2012 Sb., občanský zákoník)</t>
  </si>
  <si>
    <t>2.3</t>
  </si>
  <si>
    <t>Odvody pojistného na veřejné zdravotní pojištění a pojistného na sociální zabezpečení a příspěvku na státní politiku zaměstnanosti a příděly do sociálního fondu</t>
  </si>
  <si>
    <t>Ostatní:</t>
  </si>
  <si>
    <t>2.4</t>
  </si>
  <si>
    <t>Materiální náklady (včetně drobného majetku)</t>
  </si>
  <si>
    <t>2.5</t>
  </si>
  <si>
    <t xml:space="preserve">Služby a náklady nevýrobní </t>
  </si>
  <si>
    <t>2.6</t>
  </si>
  <si>
    <t>Cestovní náhrady</t>
  </si>
  <si>
    <t>2.7</t>
  </si>
  <si>
    <t>Stipendia</t>
  </si>
  <si>
    <t xml:space="preserve">Celkem běžné a kapitálové finanční prostředky </t>
  </si>
  <si>
    <t>Bližší zdůvodnění čerpání v jednotlivých položkách (přidejte řádky podle potřeby)</t>
  </si>
  <si>
    <t>Číslo položky (viz předchozí tabulka)</t>
  </si>
  <si>
    <t>Název výdaje a jeho zdůvodnění</t>
  </si>
  <si>
    <t>Částka (v tis. Kč)</t>
  </si>
  <si>
    <t>* VŠ vyplní pouze žlutě podbarvená pole tabulky.</t>
  </si>
  <si>
    <r>
      <rPr>
        <b/>
        <sz val="11"/>
        <color theme="1"/>
        <rFont val="Calibri"/>
        <family val="2"/>
        <charset val="238"/>
      </rPr>
      <t>Poznámka</t>
    </r>
    <r>
      <rPr>
        <sz val="11"/>
        <color theme="1"/>
        <rFont val="Calibri"/>
        <family val="2"/>
        <charset val="238"/>
      </rPr>
      <t>: V případě, že potřebujete sdělit další doplňující informace, uveďte je v příloze.</t>
    </r>
  </si>
  <si>
    <t>1. Akademie múzických umění v Praze (AMU)</t>
  </si>
  <si>
    <t>Formulář pro závěrečnou zprávu - dílčí část projektu</t>
  </si>
  <si>
    <t>Od: : 1. 1. 2021</t>
  </si>
  <si>
    <t>doc. Mgr. Daniela Jobertová, Ph.D.</t>
  </si>
  <si>
    <t>Ing. Barbora Vlach Janalíková</t>
  </si>
  <si>
    <t>Akademie múzických umění v Praze</t>
  </si>
  <si>
    <t>www.amu.cz</t>
  </si>
  <si>
    <t>774 446 234</t>
  </si>
  <si>
    <t>daniela.jobertova@damu.cz</t>
  </si>
  <si>
    <t>barbora.vlachjanalikova@amu.cz</t>
  </si>
  <si>
    <t>Přispět k systematickému profesionálnímu rozvoji distančního vzdělávání a blended learningu na vysokých školách  v České republice a to v úzké vzájemné spolupráci jednotlivých vysokých škol a se zapojením tuzemských i zahraničních expertů.</t>
  </si>
  <si>
    <t>Úzká vzájemná spolupráce vysokých škol byla v rámci tohoto projektu patrná především při přípravě a vyhodnocení analýzy zázemí pro realizaci distančního vzdělávání a e-learningu, kdy školy pracovaly dle jednotné struktury a dílčí výsledky na své vysoké škole měly možnost srovnat s výsledky na ostatních vysokých školách. Velmi významné byly také 4 kulaté stoly, během kterých došlo nejen ke sladění přístupů k řešení projektu a diskusi otázek týkajících se strategie vysokých škol a metodiky distančního vzdělávání, ale především ke sdílení příkladů dobré praxe a vzájemné inspiraci. Na kulatých stolech a při práci na jednotlivých výstupech projektu nechyběl pohled tuzemských i zahraničních expertů, kteří připomínkovali jednotlivé vytvořené materiály a také měli prostor pro své prezentace na kulatých stolech a na webináři zaměřeném na strategii vysokých škol. Diskuse s experty byla vedena rovněž na konferenci DisCo 2021. Cíl projektu byl tedy beze zbytku splněn a projekt významně přispěl k tomu, aby rozvoj distančního vzdělávání v České republice byl v souladu s aktuálními trendy v Evropě a v celém světě.</t>
  </si>
  <si>
    <t>1. Analýza stavu připravenosti AMU zahrnující informace o 1.  technické infrastruktuře, 2. lidských zdrojích pro technickou a metodickou podporu blended learningu, 3. dosavadních zkušenostech pedagogů, 4. postoji studentů vůči blended learningu: 1x interní dokument</t>
  </si>
  <si>
    <r>
      <rPr>
        <sz val="10"/>
        <color theme="1"/>
        <rFont val="Calibri"/>
        <family val="2"/>
        <charset val="238"/>
      </rPr>
      <t>Analýza stavu připravenosti proběhla a její výsledky jsou v dispozici v několika interních dokumentech: 1.</t>
    </r>
    <r>
      <rPr>
        <b/>
        <sz val="10"/>
        <color theme="1"/>
        <rFont val="Calibri"/>
        <family val="2"/>
        <charset val="238"/>
      </rPr>
      <t xml:space="preserve"> technická infrastruktura :</t>
    </r>
    <r>
      <rPr>
        <sz val="10"/>
        <color theme="1"/>
        <rFont val="Calibri"/>
        <family val="2"/>
        <charset val="238"/>
      </rPr>
      <t xml:space="preserve"> klíčovým aspektem je  zejména vazba mezi  studijním informačním systémem KOS a a) prostředím pro sdílenou práci v MS Teams, b) LMS Moodle. Analýza fungování MS Teams proběhla v rámci sebehodnocení vzdělávací činnosti za akademický rok 2021; analýza fungování LMS Moodle proběhla primárně formou analýzy dosavadního využívání, s důrazem na typy využití (od "pouze test" po "pouze úložiště"). 2. </t>
    </r>
    <r>
      <rPr>
        <b/>
        <sz val="10"/>
        <color theme="1"/>
        <rFont val="Calibri"/>
        <family val="2"/>
        <charset val="238"/>
      </rPr>
      <t>lidské zdroje pro technickou a metodickou podporu</t>
    </r>
    <r>
      <rPr>
        <sz val="10"/>
        <color theme="1"/>
        <rFont val="Calibri"/>
        <family val="2"/>
        <charset val="238"/>
      </rPr>
      <t xml:space="preserve">: byl testován a je navržen následující model: 1 os. technické zabezpečení na rektorátu (správce Moodle), 1. osoba metodická podpora na rektorátu (s ohledem na nutnost propojení systémů KOS-MS-MOODLE a jejich další synergický rozvoj), 1. osoba metodická podpora na každé z fakult (didaktika e-learningu); 3. </t>
    </r>
    <r>
      <rPr>
        <b/>
        <sz val="10"/>
        <color theme="1"/>
        <rFont val="Calibri"/>
        <family val="2"/>
        <charset val="238"/>
      </rPr>
      <t>zkušenosti pedagogů</t>
    </r>
    <r>
      <rPr>
        <sz val="10"/>
        <color theme="1"/>
        <rFont val="Calibri"/>
        <family val="2"/>
        <charset val="238"/>
      </rPr>
      <t xml:space="preserve">: byly shromážděny výsledky rozhovorů s vedoucími všech kateder a zároveň analyzováno sebehodnodnocení vzdělávací činnosti za akademický rok 2020/2021, jehož jedna část byla zaměřená na postoj kateder k většímu využívání blended-learningu (výsledky jsou součástí souhrnných zpráv Komisí pro vnitřní hodnocení fakult); 4. </t>
    </r>
    <r>
      <rPr>
        <b/>
        <sz val="10"/>
        <color theme="1"/>
        <rFont val="Calibri"/>
        <family val="2"/>
        <charset val="238"/>
      </rPr>
      <t>postoj studentů</t>
    </r>
    <r>
      <rPr>
        <sz val="10"/>
        <color theme="1"/>
        <rFont val="Calibri"/>
        <family val="2"/>
        <charset val="238"/>
      </rPr>
      <t>: péčí socioložky proběhly focus groups se studenty na všech fakultách zaměřené na konkrétní představy o možnostech  využívání blended-learning u stávajících předmětů (výsledky jsou součástí závěrečné zprávy z Focus Groups). Shrnutí z výše zmíněných čtyř oblastí jsou tedy k dispozici v dílčích dokumentech, s nimiž se dále pracuje. AMU se rovněž zapojila do přípravy dotazníku všech zapojených škol, v němž uplatnila několik aspektů typických pro umělecké vysoké školství, jejichž absence by vedla na nesprávnou interpretaci postoje uměleckých vysokých škol vůči distančnímu vzdělávání.</t>
    </r>
  </si>
  <si>
    <t>2. Rešerše relevantních existujících kurzů distančního vzdělávání a blended learningu zejména v kontextu uměleckého vzdělávání, včetně sběru případných expertních doporučení tuzemských či zahraničních odborníků: 1x interní dokument v podobě komentovaného seznamu příkladů dobré praxe z oblasti divadla, filmu, hudby a tance</t>
  </si>
  <si>
    <t>Fakultní pracovníci zapojení do projektu provedli rešerši existujících kurzů v oblasti blended-learning a vybrali několik inspirativních příkladů, jichž využili pro přípravu vlastních modulů. Výsledky těchto rešerší existují pro každou fakultu odděleně.</t>
  </si>
  <si>
    <t>3. Návrh rozvoje distančního vzdělávání a blended learningu na AMU zpracovaný pracovní skupinou: 1x interní dokument</t>
  </si>
  <si>
    <r>
      <rPr>
        <sz val="10"/>
        <color theme="1"/>
        <rFont val="Calibri"/>
        <family val="2"/>
        <charset val="238"/>
      </rPr>
      <t xml:space="preserve">Návrh rozvoje distančního vzdělávání a blended-learningu byl představen na půldenním semináři (viz též bod. 7), a to primárně formou </t>
    </r>
    <r>
      <rPr>
        <b/>
        <sz val="10"/>
        <color theme="1"/>
        <rFont val="Calibri"/>
        <family val="2"/>
        <charset val="238"/>
      </rPr>
      <t>seznamu typických existujících předmětů</t>
    </r>
    <r>
      <rPr>
        <sz val="10"/>
        <color theme="1"/>
        <rFont val="Calibri"/>
        <family val="2"/>
        <charset val="238"/>
      </rPr>
      <t xml:space="preserve">, u nichž lze BL zavést, dále návrhem nových předmětů zejména celofakultního charakteru, o jejichž zavádění se uvažuje a pro které je BL výhodný s ohledem na existující studijní zátěž studentů v přímé výuce, </t>
    </r>
    <r>
      <rPr>
        <b/>
        <sz val="10"/>
        <color theme="1"/>
        <rFont val="Calibri"/>
        <family val="2"/>
        <charset val="238"/>
      </rPr>
      <t>návrhem možností využití studijních opor pro další účely</t>
    </r>
    <r>
      <rPr>
        <sz val="10"/>
        <color theme="1"/>
        <rFont val="Calibri"/>
        <family val="2"/>
        <charset val="238"/>
      </rPr>
      <t xml:space="preserve">  nad rámec standardních studijních plánů, </t>
    </r>
    <r>
      <rPr>
        <b/>
        <sz val="10"/>
        <color theme="1"/>
        <rFont val="Calibri"/>
        <family val="2"/>
        <charset val="238"/>
      </rPr>
      <t>návrhem upgradu existujících studijních materiálů</t>
    </r>
    <r>
      <rPr>
        <sz val="10"/>
        <color theme="1"/>
        <rFont val="Calibri"/>
        <family val="2"/>
        <charset val="238"/>
      </rPr>
      <t xml:space="preserve"> vzniklých v rámci distanční výuky v období pandemie a </t>
    </r>
    <r>
      <rPr>
        <b/>
        <sz val="10"/>
        <color theme="1"/>
        <rFont val="Calibri"/>
        <family val="2"/>
        <charset val="238"/>
      </rPr>
      <t>návrhem zapojení pracovišť</t>
    </r>
    <r>
      <rPr>
        <sz val="10"/>
        <color theme="1"/>
        <rFont val="Calibri"/>
        <family val="2"/>
        <charset val="238"/>
      </rPr>
      <t xml:space="preserve"> (servisních i oborově zaměřených), jejichž expertiza by mohla přispět k profesionalitě a zároveň atraktivitě budoucích BL modulů.</t>
    </r>
  </si>
  <si>
    <t>4. Spolupráce na souboru společných metodických materiálů pro podporu realizace distančního vzdělávání a blended learningu - 1x  společný sdílený soubor materiálů vzniklý v diskusi zapojených vysokých škol</t>
  </si>
  <si>
    <r>
      <rPr>
        <sz val="10"/>
        <color theme="1"/>
        <rFont val="Arial"/>
        <family val="2"/>
        <charset val="238"/>
      </rPr>
      <t xml:space="preserve">Fakultní členové týmu AMU se zapojili do přípravy a zejména připomínkování metodických materiálů zveřejněných na nově vytvořené podpůrné webové platformě pro e-learning </t>
    </r>
    <r>
      <rPr>
        <u/>
        <sz val="10"/>
        <color rgb="FF1155CC"/>
        <rFont val="Arial"/>
        <family val="2"/>
        <charset val="238"/>
      </rPr>
      <t>https://rdvs.cz/.</t>
    </r>
    <r>
      <rPr>
        <sz val="10"/>
        <color theme="1"/>
        <rFont val="Arial"/>
        <family val="2"/>
        <charset val="238"/>
      </rPr>
      <t xml:space="preserve"> </t>
    </r>
  </si>
  <si>
    <t>5. Modelové ukázky kurzů blended learningu vycházející z vytipovaných existujících prezenčních kurzů AMU: nejméně 1 x BL kurz</t>
  </si>
  <si>
    <r>
      <rPr>
        <sz val="10"/>
        <color theme="1"/>
        <rFont val="Calibri"/>
        <family val="2"/>
        <charset val="238"/>
      </rPr>
      <t xml:space="preserve">Vzniklo 6 ukázkových vzdělávacích modulů pro následující předměty: </t>
    </r>
    <r>
      <rPr>
        <b/>
        <sz val="10"/>
        <color theme="1"/>
        <rFont val="Calibri"/>
        <family val="2"/>
        <charset val="238"/>
      </rPr>
      <t>1. Dějiny divadla v kontextu západní kultury, 2. Dějiny filmu, 3. Dějiny hudby, 4. Dějiny tance, 5. Teorie a historie dramatické výchovy, 6. Základy fundraisingu - Jak žádat o grant.</t>
    </r>
    <r>
      <rPr>
        <sz val="10"/>
        <color theme="1"/>
        <rFont val="Calibri"/>
        <family val="2"/>
        <charset val="238"/>
      </rPr>
      <t xml:space="preserve"> Při přípravě  modulů byl využit LMS, jímž AMU disponuje a který průběžně rozvíjí, tedy Moodle, a dále uložiště Media AMU a Elements. Součástí přípravy BL kurzů byly záměrně různé formáty</t>
    </r>
    <r>
      <rPr>
        <b/>
        <sz val="10"/>
        <color theme="1"/>
        <rFont val="Calibri"/>
        <family val="2"/>
        <charset val="238"/>
      </rPr>
      <t xml:space="preserve"> audiovizuálních materiálů</t>
    </r>
    <r>
      <rPr>
        <sz val="10"/>
        <color theme="1"/>
        <rFont val="Calibri"/>
        <family val="2"/>
        <charset val="238"/>
      </rPr>
      <t xml:space="preserve">: podcasty, nahrávky v rámci MS Teams - tutoriály, nahrávky v domácím prostředí, nahrávky ve školním prostředí učebny, profesionální vzdělávací videa. AMU tedy disponuje poměrně širokým portfoliem ukázek a zároveň má zkušenost s různými režimy a formáty AV materiálů (včetně nároků na časový rámec, technické zabezpečení, přípravné i postprodukční práce, finanční parametry). Všechny kurzy byly následně </t>
    </r>
    <r>
      <rPr>
        <b/>
        <sz val="10"/>
        <color theme="1"/>
        <rFont val="Calibri"/>
        <family val="2"/>
        <charset val="238"/>
      </rPr>
      <t>evaluovány na dvou úrovních</t>
    </r>
    <r>
      <rPr>
        <sz val="10"/>
        <color theme="1"/>
        <rFont val="Calibri"/>
        <family val="2"/>
        <charset val="238"/>
      </rPr>
      <t>: jednak studenty (účastníky focus goups i zájemci nad rámec těchto skupin), jednak pedagogy (formou peer-review, tedy odborníky z daného oboru působícími na škole). Zároveň považujeme za  nutné zdůraznit, že vzhledem k avizované výzvě NPO považoval řešitelský tým za důležité věnovat se primárně právě přípravě pilotních modulů jako inspirativních ukázek pro další pracoviště napříč AMU; vzhledem k problematickému přijetí konceptu BL na uměleckých školách vyšlo jednoznačně najevo, že spíše než analýzy a interní dokumenty jsou důležité konkrétní výstupy, na nimiž je teprve možné o případné implementaci BL hovořit.</t>
    </r>
  </si>
  <si>
    <t>6. Účast zástupců AMU na kulatých stolech pořádaných ZČU, UK, UPOL, MU a zaměřených na sdílení zkušeností s distančním vzděláváním</t>
  </si>
  <si>
    <t>Zástupci AMU se účastnili čtyř kulatých stolů pořádaných klíčovými univerzitami zapojenými do projektu. O obsahu, podnětech, zkušenostech i doporučeních podali zprávu v rámci závěrečného společného setkání na AMU (viz. bod 7).</t>
  </si>
  <si>
    <t>7. Pilotní kurz pro pracovníky AMU (případně ve spolupráci s dalšími uměleckými vysokými školami) zaměřený na základní témata související s rozvojem distančního vzdělávání a blended learningu: 1 x kurz</t>
  </si>
  <si>
    <r>
      <rPr>
        <sz val="10"/>
        <color theme="1"/>
        <rFont val="Calibri"/>
        <family val="2"/>
        <charset val="238"/>
      </rPr>
      <t xml:space="preserve">Na závěr projektu (20. 12. 2021) proběhlo společné setkání na AMU s názvem </t>
    </r>
    <r>
      <rPr>
        <b/>
        <sz val="10"/>
        <color theme="1"/>
        <rFont val="Calibri"/>
        <family val="2"/>
        <charset val="238"/>
      </rPr>
      <t>Who´s Afraid of Blended Learning?</t>
    </r>
    <r>
      <rPr>
        <sz val="10"/>
        <color theme="1"/>
        <rFont val="Calibri"/>
        <family val="2"/>
        <charset val="238"/>
      </rPr>
      <t xml:space="preserve">, jehož účastníky byli jednak zainteresovaní pracovníci AMU (členové vedení, pedagogové), jednak zástupci dalších uměleckých škol (JAMU a UMPRUM). Setkání mělo dvě části: jednou byl kurz </t>
    </r>
    <r>
      <rPr>
        <b/>
        <sz val="10"/>
        <color theme="1"/>
        <rFont val="Calibri"/>
        <family val="2"/>
        <charset val="238"/>
      </rPr>
      <t>Co je a co není Blended Learning,</t>
    </r>
    <r>
      <rPr>
        <sz val="10"/>
        <color theme="1"/>
        <rFont val="Calibri"/>
        <family val="2"/>
        <charset val="238"/>
      </rPr>
      <t xml:space="preserve"> zaměřený na základní témata související s problematikou hybridního vzdělávání (konceptuální rámec, didaktika, vymezení pojmů atd.), druhou reflexe zkušeností a formulace možností dalšího rozvoje blended learningu na AMU. </t>
    </r>
  </si>
  <si>
    <t>8. Účast zástupců AMU na speciální odborné sekci "Rozvoj distančního vzdělávání a blended learningu ve střední Evropě" v rámci mezinárodní konference DisCo</t>
  </si>
  <si>
    <t>Zástupkyně AMU se zúčastnila konference DISCO a o jejím průběhu a doporučeních podala zprávu v rámci závěrečného společného setkání na AMU (viz. bod 7); zároveň vyzdvihla témata, která si zasluhují pozornost v kontextu vysokého uměleckého školství.</t>
  </si>
  <si>
    <t>Přesun částky plánované na cestovní náklady (2.6) do stipendií (2.7)</t>
  </si>
  <si>
    <t>Cestovné nebylo potřebné čerpat, vzhledem ke covidové situaci proběhly kulaté stoly i konference v online či hybridním režimu; organizace zahraničních cest se ukázala jako problematická, i s ohledem na různý postup nemoci v různých zemích a zejména různá a neustále se měnící opatření. Částka ve výši 35.500,- Kč byla proto převedena do stipendií, bylo rozhodnuto o výraznějším zapojení studentů jak do návrhové části projektu (co lze v rámci BL na umělecké škole učit), tak v evaluační části (reflexe všech šesti modulů studenty z focus groups i  mimo ně, s možností evaluovat i kurz jiné fakulty). Nedočepaná částka byla vrácena MŠMT.</t>
  </si>
  <si>
    <t>Odměny zapojeným akademickým a administrativním pracovníkům (garantka, fakultní metodici, socioložka, správce LMS, pedagogové zapojení do přípravy kurzů, pedagogové zapojení do evaluace vzniklých vzdělávacích modulů blended learningu). Část finančních prostředků z této položky byla přesunuta do položky 2.2.</t>
  </si>
  <si>
    <t>Práce konané mimo HPP (fakultní metodička FAMU, externistka zapojená do přípravy vzdělávacího modulu). Položka byla navýšena o prostředky z položky 2.1.</t>
  </si>
  <si>
    <t>Zákonné platby k 2.1. a 2.2.</t>
  </si>
  <si>
    <t xml:space="preserve">Materiální náklady - drobný materiál pro přípravu vzdělávacích videí a tutoriálů (grafický tablet, tužka ke grafickému tabletu). Prostředky z této položky nebyly plně vyčerpány a byly přesunuty do položky 2.5. </t>
  </si>
  <si>
    <t>Služby - Vytváření vzdělávacích videí, vytváření podcastu, konferenční poplatek. Položka byla navýšena o finanční prostředky z položky 2.4.</t>
  </si>
  <si>
    <t>Cestovní náhrady - vzhledem k pandemické situaci se kulaté stoly uskutečnily online či hybridně, návštěvy zahraničních institucí nebyly z téhož důvodu doporučené; finance ve výši 35.500,- Kč byly použity v 2.7 , čímž bylo zohledněno intenzivnější zapojení studentů všech fakult do projektu, a to jednak při přípravě vzdělávacích obsahů, a jednak při reflexi vzniklých kurzů. Evaluace v tomto rozsahu původně nebyla plánována, nicméně s ohledem na nerealizaci zahraničních cest byla shledána užitečnou, a její výsledky budou použity při dalších plánovaných činnostech AMU v oblasti blended learningu. Nedočerpané finance byly vráceny MŠMT.</t>
  </si>
  <si>
    <t>Stipendia - účast na focus groups, odborná spolupráce studentů z relevantních oborů na přípravě vzdělávacích materiálů, evaluační aktivity související se vzniklými výukovými moduly blended learningu. Položka byla navýšena o finanční prostředky z položky 2.6.</t>
  </si>
  <si>
    <r>
      <rPr>
        <b/>
        <sz val="11"/>
        <color theme="1"/>
        <rFont val="Calibri"/>
        <family val="2"/>
        <charset val="238"/>
      </rPr>
      <t>Poznámka</t>
    </r>
    <r>
      <rPr>
        <sz val="11"/>
        <color theme="1"/>
        <rFont val="Calibri"/>
        <family val="2"/>
        <charset val="238"/>
      </rPr>
      <t>: V případě, že potřebujete sdělit další doplňující informace, uveďte je v příloze.</t>
    </r>
  </si>
  <si>
    <t>2. Akademie výtvarných umění v Praze (AVU)</t>
  </si>
  <si>
    <t>doc. Mgr. art. Dušan Zahoranský</t>
  </si>
  <si>
    <t>Mgr. Michaela Žůrková</t>
  </si>
  <si>
    <t xml:space="preserve"> Akademie výtvarných umění v Praze</t>
  </si>
  <si>
    <t>www.avu.cz</t>
  </si>
  <si>
    <t>dusan.zahoransky@avu.cz</t>
  </si>
  <si>
    <t>michaela.zurkova@avu.cz</t>
  </si>
  <si>
    <t>Přispět k systematickému profesionálnímu rozvoji distančního vzdělávání a blended learningu na vysokých školách v České republice a to v úzké vzájemné spolupráci jednotlivých vysokých škol a se zapojením tuzemských i zahraničních expertů.</t>
  </si>
  <si>
    <t xml:space="preserve">Úzká vzájemná spolupráce vysokých škol byla v rámci tohoto projektu patrná především při přípravě a vyhodnocení analýzy zázemí pro realizaci distančního vzdělávání a e-learningu, kdy školy pracovaly dle jednotné struktury a dílčí výsledky na své vysoké škole měly možnost srovnat s výsledky na ostatních vysokých školách. Velmi významné byly také 4 kulaté stoly, během kterých došlo nejen ke sladění přístupů k řešení projektu a diskusi otázek týkajících se strategie vysokých škol a metodiky distančního vzdělávání, ale především ke sdílení příkladů dobré praxe a vzájemné inspiraci. Na kulatých stolech a při práci na jednotlivých výstupech projektu nechyběl pohled tuzemských i zahraničních expertů, kteří připomínkovali jednotlivé vytvořené materiály a také měli prostor pro své prezentace na kulatých stolech a na webináři zaměřeném na strategii vysokých škol. Diskuse s experty byla vedena rovněž na konferenci DisCo 2021. Cíl projektu byl tedy beze zbytku splněn a projekt významně přispěl k tomu, aby rozvoj distančního vzdělávání v České republice byl v souladu s aktuálními trendy v Evropě a v celém světě.				</t>
  </si>
  <si>
    <t xml:space="preserve">1. Analýza současného stavu připravenosti AVU </t>
  </si>
  <si>
    <t>SPLNĚNO. V průběhu února a března 2021 byl na základě vzoru dotazníku pro všechny zúčastněné řešitelské vysoké školy (zpracovaného UPOL) vytvořen rozšířený dotazník pro potřeby AVU. Dotazník byl rozeslán studentům prostřednictvím studetských emailů. Požadovaný dotazník - jednotný formulář na Google, pro zúčastněné vysoké školy, byl v termínu vyplněn. Na základě výsledků dotazníkového šetření a interních reportů jednotlivých ateliérů na AVU byla zpracována analýza v podobě interního dokumentu zahrnujícího informace o současných technických podmínkách, připravenosti vyučujících a potřebách ateliérů.</t>
  </si>
  <si>
    <t xml:space="preserve">2. Report o možnostech rozvoje distančního vzdělávání a blended learningu zahrnující expertní doporučení tuzemských i zahraničních odborníků </t>
  </si>
  <si>
    <t>SPLNĚNO. Na začátku roku, v únoru 2021, zástupci jednotlivých pracovišť AVU intenzivně diskutovali o tom, jak distanční výuku na AVU udělat efektivnější a komfortnější. Zmapovali místa a materiály, kde se distanční výuka na AVU přirozeně objevuje, kde vznikají nebo se používají digitální materiály. Výstupem byly „manuály“, jak na pracovištích distanční výuku organizovat a rozvíjet. Vznikl také přihlašovací online kalendář pro evidenci streamovaných událostí (Outlook Windows). Tato doporučení pak byla dále upravována po diskuzích na kulatých stolech organizovaných účastníky projektu.</t>
  </si>
  <si>
    <t xml:space="preserve">3. Koncepce rozvoje distančního vzdělávání a blended learningu zpracované pracovní skupinou </t>
  </si>
  <si>
    <t>SPLNĚNO. V rámci AVU vznikla pracovní skupina vedená řešitelem dílčí části, prorektorem pro studijní záležitosti, Dušanem Zahoranským. Za spolupráce se studenty a pedagocickými spolupracovníky 3D pracoviště, zejména Václavem Janoščíkem, kteří se na prolematiku orientovali, vznikla koncepce rozvoje distančního vzdělávání a blended learningu. Tato koncepce sloužila k vzniku následujícího výstupu, tedy soubor metodických materiálů.</t>
  </si>
  <si>
    <t xml:space="preserve">4. Soubor metodických materiálů pro podporu realizace distančního vzdělávání a blended learningu </t>
  </si>
  <si>
    <t>SPLNĚNO. Pracovní skupina projektu dala za vznik metodických materiálů pro podporu realizace distančního a blended learningu. Mezi tyto materiály se řadí dokumenty "Myšlenková mapa" digitální vrsty výuky na AVU, Manuály distanční výuky, Ukázka uspořádání informací o přednášce/semináři s vědomím propojení existujících digitálních databází, a dále vznikla série videopříspěvků, které představují ideové a technologické možnosti pracoviště (specificky orientované na 3D pracoviště).</t>
  </si>
  <si>
    <t xml:space="preserve">5. Účast na kulatých stolech pořádaných ZČU, UK, UPOL a MUNI zaměřených na sdílení zkušeností </t>
  </si>
  <si>
    <t xml:space="preserve">SPLNĚNO. Zástupci AVU se účastnili všech čtyř kulatých stolů, které byly organizovány 22. února 2021, 13. září 2021, 26. října 2021 a 14. prosince 2021, během kterých došlo nejen ke sladění přístupů k řešení projektu a diskusi otázek týkajících se strategie vysokých škol a metodiky distančního vzdělávání, ale především ke sdílení příkladů dobré praxe a vzájemné inspiraci. </t>
  </si>
  <si>
    <t xml:space="preserve">6. Kurz pro pracovníky AVU (ve spolupráci s dalšími uměleckými vysokými školami) zaměřený na základní témata související s rozvojem distančního vzdělávání a blended learningu </t>
  </si>
  <si>
    <t xml:space="preserve">SPLNĚNO. Úvodní diskuse o podobách možnostech distančního vzdělávání na AVU a průběžné zkušenosti, rešerše (dokumenty Desatero pedagoga, Reference online pedagogika) vedly k podpoře dvou „symposiálních formátů“. První se uskutečnil ještě v první polovině roku „Online procházka krajinou současné maskulinity“ – pořádal ateliér NM2 za podpory IT a DigiLabu (28.4. – 29.4.2021).  Šlo o dvoudenní online stramovaný festival/konferenci, kde se poprvé intenzivně prozkoumaly technické i lidské limity technické podpory.
Na podzim 2021 se ve dnech 9.11. – 11.11. 2021 uskutečnilo v AULE AVU mezinárodní doktorandské symposium se zaměřením na umění a veřejný zájem - „GESTA EMANCIPACE“ spolupráce AVU, UMPRUM, GHMP / 12.11. se uskutečnily individuální konzultace. </t>
  </si>
  <si>
    <t xml:space="preserve">7. Účast na speciální odborné sekci "Rozvoj distančního vzdělávání a blended learningu ve střední Evropě" v rámci mezinárodní konference DisCo </t>
  </si>
  <si>
    <t>NESPLNĚNO. Z důvodu posunutého programu akademického roku 2021/2022, termínu konání konference kolidoval s přípravami a obhajobami diplomových prací. Klíčová událost akademického roku se obvykle koná v červnu - mimořádně přesunuto na září. Pedagogický sbor a vedení školy bylo zaměstnáno závěrečnou prezentací diplomových prací.</t>
  </si>
  <si>
    <t>Pro prostředí umělecké školy je efektivní využívat distanční metody hlavně pro cílené přednášky a odborné konzultace. Původní záměrem bylo přímo iniciovat modelovou výuku teoretických předmětů. Byl ale posílen formát tematických symposií, ze kterých materiál pro budoucí distanční výuku přímo vzniká.</t>
  </si>
  <si>
    <t>Nižší zájem o distanční pravidelnou výuku a dopyt po specificky tematicky vyhraněných přednáškových formátech - šitých na míru zájmům studujících.</t>
  </si>
  <si>
    <t>Změna v položce rozpočtu 2.1 - osobní náklady byly nakonec využity z velké části na mzdy, jelikož většinu projektové činnosti zajistili stálí zaměstnanci a zaměstnankyně, kteří se podíleli na průzkumu stavu distančního vzdělávání na AVU, na streamingu, archivaci, rešerši a přípravě výukových materiálů</t>
  </si>
  <si>
    <t>Dostatečná kapacita a větší zájem na spolupráci na projektu ze strany stálých zaměstnanců a zaměstnankyň AVU</t>
  </si>
  <si>
    <t>Změna v položce rozpočtu 2.2 - v návaznosti na předchozí bod, byla využita menší část osobních nákladů na OON</t>
  </si>
  <si>
    <t>Většina osobních nákladů byla využita na mzdy stálých zaměstnanců a zaměstnankyň AVU, jak bylo uvedeno výše</t>
  </si>
  <si>
    <t>Změna v položce rozpočtu 2.3 - vznikly vyšší náklady na odvody než bylo původně plánováno</t>
  </si>
  <si>
    <t>Jelikož byla využita větší část osobních nákladů na mzdy v položce rozpočtu 2.1, narostla i výše odvodů pojistného na veřejné zdravotní pojištění a pojistného na sociální zabezpečení</t>
  </si>
  <si>
    <t>5.</t>
  </si>
  <si>
    <t>Změna v položce rozpočtu 2.5 - vznikly vyšší náklady než bylo původně plánováno na služby a náklady nevýrobní</t>
  </si>
  <si>
    <t>Produkční náklady distančně distribuovaného/archivovaného symposia a přednášek překročily původní odhady. Pokrytí těchto nákladů bylo možné snížením osobních a cestovních nákladů.</t>
  </si>
  <si>
    <t>6.</t>
  </si>
  <si>
    <t>Změna v položce rozpočtu 2.6 - nebyly využity původně plánované prostředky na cestovní náklady</t>
  </si>
  <si>
    <t>Z důvodu protipandemických opatření nakonec nebyly uskutečněny plánované cesty v rámci projektu. Tyto finanční prostředky proto byly převedeny do položky služeb.</t>
  </si>
  <si>
    <t>7.</t>
  </si>
  <si>
    <t>Změna v položce rozpočtu 2.7 - vyšší náklady na stipendia než bylo původně plánováno</t>
  </si>
  <si>
    <t>Náklady na stipendia byly zvýšeny minimálně, konkrétně o 1 tis. Kč, z důvodu aktivního zapojení studentů do činností projektu.</t>
  </si>
  <si>
    <t>8.</t>
  </si>
  <si>
    <t>Mzdy: vyšší zapojení, vůči původním odhadům, stálých zaměstnankyň a zaměstnanců (průzkum stavu distačního vzdělávání na AVU, streaming, archivace, rešerše, příprava výukových materiálů)</t>
  </si>
  <si>
    <t>Ostatní osobní náklady: část plánovaných výkonu pokryli kmenový zaměstnanci a zaměstnankyně AVU, viz. položka "2.1".</t>
  </si>
  <si>
    <t>Odvody pojistného na veřejné zdravotní pojištění a pojistného na sociální zabezpečení.</t>
  </si>
  <si>
    <t>Služby a náklady nevýrobní: produkční náklady distančně distribuovaného/archivovaného symposia a přednášek překročily původní odhady.</t>
  </si>
  <si>
    <t>Odměny pro zapojené doktorandky/doktorandy a studující, mírně překročily očekávané náklady.</t>
  </si>
  <si>
    <r>
      <rPr>
        <b/>
        <sz val="11"/>
        <color theme="1"/>
        <rFont val="Calibri"/>
        <family val="2"/>
        <charset val="238"/>
      </rPr>
      <t>Poznámka</t>
    </r>
    <r>
      <rPr>
        <sz val="11"/>
        <color theme="1"/>
        <rFont val="Calibri"/>
        <family val="2"/>
        <charset val="238"/>
      </rPr>
      <t>: V případě, že potřebujete sdělit další doplňující informace, uveďte je v příloze.</t>
    </r>
  </si>
  <si>
    <t>4. Česká zemědělská univerzita v Praze (ČZU)</t>
  </si>
  <si>
    <t>Doc. Ing. Jiří Remeš, Ph.D.</t>
  </si>
  <si>
    <t>Ing Marika Černá</t>
  </si>
  <si>
    <t>Česká zemědělská univerzita v Praze</t>
  </si>
  <si>
    <t>www.czu.cz/cs</t>
  </si>
  <si>
    <t>remes@fld.czu.cz</t>
  </si>
  <si>
    <t>cerna@rektorat.czu.cz</t>
  </si>
  <si>
    <t>1. Analýza (interní dokument vysoké školy zahrnující informace o technické infrastruktuře, lidských zdrojích a připravenosti vyučujících) - 1x</t>
  </si>
  <si>
    <t xml:space="preserve">V souladu s plánem byla zpracována analýza aktuálního stavu zázemí pro realizaci distančního vzdělávání a blended learningu na České zemědělské univerzitě v Praze (ČZU). Součástí analýzy byla základní charakteristika vzdělávací činnosti a zhodnocení pojetí distančního a blended vzdělávání na ČZU. Podrobně byla analyzována technická podpora pro distanční a blended výuku. Samostaně byl uveden detailní popis platforem pro distanční a blended vzdělávání a na jejich využití v době covidové pandemie.  Na závěr byly vloženy metodické pokyny k organizaci a průběhu výuky a k ověřování výsledků vzdělávací činnosti, které byly na ČZU vydány v době covidových omezení. </t>
  </si>
  <si>
    <t>2. Report (interní dokument vysoké školy zahrnující expertní doporučení pro rozvoj distančního vzdělávání a blended learningu) - 1x</t>
  </si>
  <si>
    <t xml:space="preserve">Návrhy koncepce rozvoje distančního vzdělávání na ČZU byly konzultovány s odborníky na danou problematiku z České republiky a ze zahraničí. V rámci řešení projektu byla zpracována expertní doporučení. První doporučení zpracoval doc. Mgr. Jan Kalenda, Ph.D. (UTB ve Zlíně), který je uznávaným odborníken na andragogiku. Druhé doporučení bylo zpracováno experty ze zahraničí, konkrétně odborníky z Europe's leading institutional association for online, open &amp; distance higher education (EADTU), pod vedení Dr. George Ubachse. Zároveň byla v roce 2021 zahájena mezinárodní evaluace ČZU prostřednictvím Institutional Evaluation Programme, který je plným členem the European Association for Quality Assurance in Higher Education. K hodnocení byla připravena sebehodnotící zpráva, která obsahuje pochopitelně i oblast vzdělávání. Výstupy z této evaluace budou využity ke zkvalitnění vzdělávací činnosti spolu s ostatními expertními doporučeními získanými  rámci řešení projektu. </t>
  </si>
  <si>
    <t>3. Koncepce rozvoje distančního vzdělávání a blended learningu zpracované pracovní skupinou (interní dokument vysoké školy) - 1x</t>
  </si>
  <si>
    <t xml:space="preserve">Koncepce rozvoje distančního vzdělávání a blended learningu byla zpracována jako hlavní interní výstup projektu. Tento koncept byl v přípravné fázi připomínkovám všemi součástmi univerzity (fakulty a institut) a byly v něm zohledněny připomínky expertů. Jde o východiskový materiál, který by měl být postupně implementován do praxe. Součástí této koncepce je nové definování základních forem studia, resp. forem studijních programů (prezenční, kombinovaný a distanční). Nová definice vychází z potřeby větší implementace distančních forem výuky i do prezenční a kombinované formy studijních programů. Zde jsou přitom reflektovány výstupy paralelního CRP Rozvoj standardů pro zajišťování kvality vzdělávací činnosti pro různé formy studia s ohledem na aktuální metody a zkušenosti se vzděláváním na dálku. V rámci této koncepce budou distanční formy výuky na ČZU v Praze rozvíjeny v několika oblastech:
1) Tvorba a realizace plně distančních studijních programů.
2) Tvorba a realizace plně distančních a hybridních kurzů celoživotního vzdělávání.
3) Implementace distančních forem výuky do studijních programů realizovaných v kombinované formě studia.
4) Implementace distančních forem výuky do studijních programů realizovaných v prezenční formě studia.
     </t>
  </si>
  <si>
    <t>4. Soubor metodických materiálů pro podporu realizace distančního vzdělávání a blended learningu (1x společný sdílený soubor materiálů vzniklý v diskusi zapojených vysokých škol)</t>
  </si>
  <si>
    <t xml:space="preserve">V rámci řešení projektu byly vypracovány metodické materiály pro podporu realizace distančního vzdělávání a bledned learningu. Tyto materiály jsou sdíleny všemi zúčastněnými vysokými školami. Materiály jsou rozděleny podle typu uživatele - pedagog, student, garant studjního programu. Hlavní pozornost je věnována E-learningu. Na ČZU vznikl také jeden metodický materiál: Distanční vzdělávání jako forma studia studijního programu. Tento metodický materiál je zaměřen na charakteristiku distančního vzdělávání, parametry realizace studijního programu, nastavení rozsahu, formy a pravidel komunikace. Veká pozornost je zde věnována požadavkům na studijní opory, které tvoří hlavní část.   </t>
  </si>
  <si>
    <t xml:space="preserve">5. Kulaté stoly zaměřené na sdílení zkušeností </t>
  </si>
  <si>
    <t>Zástupci ČZU ze zúčastnili všech kulatých stolů zaměřených na sdílení zkušeností mezi vysokými školami v oblasti rozvoje distančního vzdělávání a blended learningu, které byly organizovány v rámci řešení projektu.</t>
  </si>
  <si>
    <t>6. Kurz pro pracovníky vysokých škol zaměřený na základní témata související s rozvojem distančního vzdělávání a blended learningu - 1x</t>
  </si>
  <si>
    <t xml:space="preserve">V rámci řešení projektu byl připraven společný MOOC kurz. ČZU plánuje tento kurz využít v roce 2022 v rámci zvyšování pedagogických kompetencí akademických pracovníků v rácmi implenetace koncepce rozvoje distančního vzdělávání. Odborníci z Institutu vzdělávání a poradenství ČZU nabídli možnost aktivního zapojení do realizace kurzu.    </t>
  </si>
  <si>
    <t>Prostřednictvím vzdáleného přístupu se zástupci ČZU seznámili s obsahem odborné sekce Rozvoj distančního vzdělávání a blended learningu ve střední Evropě" v rámci mezinárodní konference DisCo.</t>
  </si>
  <si>
    <t>Změny v rozpočtu jsou vysvětleny v části "Bližší zdůvodnění čerpání v jednotlivých položkách".</t>
  </si>
  <si>
    <t>2.1.</t>
  </si>
  <si>
    <t xml:space="preserve">Mzdové náklady byly vyplaceny zaměstnancům, kteří se podíleli na plnění jednotlivých aktivit. Především šlo o členy pracovní skupiny, kteřé se podíleli na provedení analýzy aktuálního stavu zázemí pro realizaci distančního vzdělávání a blended learningu, na vytvoření strategického dokumentu zaměřeného na rozvoj distančního vzdělávání a blended learningu a na metodických materiálech na podporu realizace distančního vzdělávání a blended learningu. </t>
  </si>
  <si>
    <t>2.2.</t>
  </si>
  <si>
    <t xml:space="preserve">Oproti plánu se žádné dohody o pracovní činnosti neuzavíraly, protože se na řešení projektu podíleli pouze zaměstnanci univerzity, jimž byly vyplaceny odměny. Proto se částka určená na OON přesunula do mezd. Celková výše osobních nákladů zůstala oproti plánu nepřekročena. </t>
  </si>
  <si>
    <t>2.3.</t>
  </si>
  <si>
    <t xml:space="preserve">Podle výše mzdových nákladů byly čerpány odvody pojistného. </t>
  </si>
  <si>
    <t>2.5.</t>
  </si>
  <si>
    <t xml:space="preserve">Formou služeb byly hrazeny náklady na překlady dokumentů vzniklých v rámci řešení projektu a také náklady na expertní doporučení a na zahraniční konzultace a evaluace. Využitím zahraničních konzultací a evaluace došlo ke zvýšení nákladů, které byly hrazeny z ušetřených financí z položky 2.6 - cestovné.   </t>
  </si>
  <si>
    <t>2.6.</t>
  </si>
  <si>
    <t>Cestovné se čerpalo pouze v omezené míře na cesty na pracovní jednání v rámci řešení projektu. Většina jenání proběhla online, proto se část ušetřených financí přesunula do položky služeb.</t>
  </si>
  <si>
    <t>2.7.</t>
  </si>
  <si>
    <t xml:space="preserve">Stipendia byla vyplacena studentům, kteří se podíleli na řešení projektu, především s ohedem na získání zpětné vazby od studujících ve vztahu k distanční výuce.  </t>
  </si>
  <si>
    <t>Janáčkova akademie múzických umění</t>
  </si>
  <si>
    <t>Centralizovaný rozvojový program</t>
  </si>
  <si>
    <t xml:space="preserve">a) rozvoj vzdělávací činnosti vysokých škol zajišťované distančními metodami </t>
  </si>
  <si>
    <t xml:space="preserve">Distanční vzdělávání jako nástroj rozvoje vysokých škol
</t>
  </si>
  <si>
    <t>prof. PhDr. Silva Macková</t>
  </si>
  <si>
    <t>Ing. Monika Körmendyová</t>
  </si>
  <si>
    <t>Beethovenova 2, 662 15 Brno, www.jamu.cz</t>
  </si>
  <si>
    <t>mackova@jamu.cz</t>
  </si>
  <si>
    <t>kormendyova@jamu.cz</t>
  </si>
  <si>
    <t>Analýza současného stavu (interní dokument JAMU) zahrnující informace o technické infrastruktuře, lidských zdrojích a připravenosti vyučujících) - 1x</t>
  </si>
  <si>
    <t>Na obou fakultách proběhl sběr dat na úrovni ateliérů, kateder a jednotlivých akademických pracovníků týkající se připravenosti na distanční výuku.  VÝSTUP SPLNĚN</t>
  </si>
  <si>
    <t>Strategický dokument  - podmínky pro realizaci distanční formy výuky na JAMU (interní dokument JAMU zahrnující i expertní doporučení pro rozvoj distančního vzdělávání a blended learningu) - 1x</t>
  </si>
  <si>
    <t>Rozvoj distančního vzdělávání na obou fakultách JAMU se týkal především řešení nouzového stavu a uzavření vysokých škol. Toto období prokázalo, že JAMU je schopná zajistit náhradní výuku, ale že dlouhodobě je tento stav v oblasti uměleckého vzdělávání neudržitelný. Byla provedena důkladná analýza možností distančního vzdělávání na obou fakultách JAMU.  VÝSTUP SPLNĚN</t>
  </si>
  <si>
    <t>Diskuse k možnostem distančního vzdělávání v prostředí konkrétních vysokých uměleckých škol.</t>
  </si>
  <si>
    <t>Proběhla výměna zkušeností mezi jednotlivými uměleckými vysokými školami. Možnosti využití distanční výuky závisí zcela jednoznačně na studovaném umění. Nelze tedy vytvořit jednotnou koncepci distančního vzdělávání pro umělecké vysoké školy. JAMU na základě zkušeností vytváří specifické koncepce pro hudební a divadelní umění a v jejich rámci i pro jednotlivé studijní programy. 
VÝSTUP SPLNĚN</t>
  </si>
  <si>
    <t>Soubor metodických materiálů pro podporu realizace distančního vzdělávání a blended learningu, vzniklý v diskusi zapojených vysokých škol</t>
  </si>
  <si>
    <t>JAMU přispěla do diskuse materiály, které v průběhu řešení projektu vznikly. Za velmi zásadní považujeme fakt, že byl specifikám uměleckých vysokých škol věnován v rámci projektu dostatečný prostor. Oceňujeme pochopení pro potřeby studia umění, se kterým jsme se v průběhu řešení projektu setkávali.  VÝSTUP SPLNĚN</t>
  </si>
  <si>
    <t>Účast na kulatých stolech zaměřené na sdílení zkušeností - 4x</t>
  </si>
  <si>
    <t>Celý zapojený pracovní tým JAMU se účastnil všech kulatých stolů v průběhu projektu. VÝSTUP SPLNĚN</t>
  </si>
  <si>
    <t>Změna čerpání finančních prostředků</t>
  </si>
  <si>
    <t>Nižší čerpání položek Cestovné a Stipendia bylo způsobeno ztíženou situací kolem Covidu-19. Veškerá setkání se konala online formou, která znemožnila využití cestovného. Finanční prostředky byly přesunuty do položky Služby a byly využity na honoráře externích expertů, kteří s JAMu spolupracovali na tvorbě metodických materiálů a zázemí pro podporu realizace distančního vzdělávání a blended learningu. Tyto změny bylo možné realizovat bez žádosti o povolení MŠMT v souladu s podmínkami použití dotace.</t>
  </si>
  <si>
    <t>Mzdové náklady realizačního týmu JAMU, který se podílel na plnění výstupů a činností plánovaných v projektu</t>
  </si>
  <si>
    <t>Odvody pojistného na veřejné zdravotní pojištění a pojistného na sociální zabezpečení</t>
  </si>
  <si>
    <t>Odborné konzultační služby tuzemských i zahraničních expertů. Náklady spojené s vytvořením a úpravou metodických materiálů a zázemí pro podporu realizace distančního vzdělávání a blendet learningu.</t>
  </si>
  <si>
    <t>Cestovní náhrady (cestovné, stravné, ubytování) nebyly realizovány z důvodu konání všech plánovaných schůzek a kulatých stolů online formou.</t>
  </si>
  <si>
    <t xml:space="preserve">Stipendia pro studenty zapojené do zpracování analýzy aktuálního stavu zázemí pro realizaci distančního vzdělávání a blended learningu </t>
  </si>
  <si>
    <r>
      <rPr>
        <b/>
        <sz val="11"/>
        <color theme="1"/>
        <rFont val="Calibri"/>
        <family val="2"/>
        <charset val="238"/>
        <scheme val="minor"/>
      </rPr>
      <t>Poznámka</t>
    </r>
    <r>
      <rPr>
        <sz val="11"/>
        <color theme="1"/>
        <rFont val="Calibri"/>
        <family val="2"/>
        <charset val="238"/>
      </rPr>
      <t>: V případě, že potřebujete sdělit další doplňující informace, uveďte je v příloze.</t>
    </r>
  </si>
  <si>
    <t>9. Slezská univerzita v Opavě (SU)</t>
  </si>
  <si>
    <t xml:space="preserve">Ing. Ivana Koštuříková, Ph.D.     </t>
  </si>
  <si>
    <t xml:space="preserve">Ing. Ivana Koštuříková, Ph.D.  </t>
  </si>
  <si>
    <t>Slezská univerzita v Opavě</t>
  </si>
  <si>
    <t>www.slu.cz</t>
  </si>
  <si>
    <t xml:space="preserve">ivana.kosturikova@slu.cz           </t>
  </si>
  <si>
    <t xml:space="preserve">ivana.kosturikova@slu.cz    </t>
  </si>
  <si>
    <t>Interní dokument obsahující analýzu aktuálního stavu zázemí pro realizaci distančního vzdělávání a blended learningu na SU. Splněno.</t>
  </si>
  <si>
    <t>Interní dokument obsahující na základě konzultací tuzemských expertů doporučení pro rozvoj distančního vzdělávání a blended learningu na SU. Splněno.</t>
  </si>
  <si>
    <t>Interní dokument obsahující koncepci rozvoje distančního vzdělávání a blended learningu na SU.</t>
  </si>
  <si>
    <t>Spolupráce na vytvoření metodických materiálů pro podporu realizace distančního vzdělávání a blended learningu.</t>
  </si>
  <si>
    <t>Účast na 4 kulatých stolech zaměřených na sdílení zkušeností mezi zapojenými vysokými školami v oblasti rozvoje distančního vzdělávání a blended learningu.</t>
  </si>
  <si>
    <t>Spolupráce na přípravě společného kurzu pro akademické pracovníky zapojených vysokých škol.</t>
  </si>
  <si>
    <t>Účast pracovníků SU ve speciální odborné sekci "Rozvoj distančního vzdělávání a blended learningu ve střední Evropě" v rámci mezinárodní konference DisCo včetně workshopu "Virtuální realita pro (jazykové) vyučování a učení".</t>
  </si>
  <si>
    <t>Odměny ke mzdám zaměstnanců SU zapojeným do realizace a spolupráce na projektu. V souladu s vyhlášenými pravidly mírné navýšení z položky OON (2.2) z důvodu většího zapojení interních zaměstnanců.</t>
  </si>
  <si>
    <t>Odměny z DPP na expertní posudky. Přesun části prostředků do položky Mzdy (viz 2.1) a části prostředků do položky materiálové náklady (viz 2.4).</t>
  </si>
  <si>
    <t>Povinné odvody, vyplývající z položky 2.1.</t>
  </si>
  <si>
    <t xml:space="preserve">Materiálové náklady vč. drobného majetku (toner do tiskárny, HDD disky atp.) - v souvislosti s epidemiologickou situací (covid-19) neralizovány pracovní cesty v plném rozsahu (viz pol. 2.6), účast na kulatých stolech online, proto posílení IT vybavení. Navýšení z položkek OON a Cestovní náhrady. </t>
  </si>
  <si>
    <t>Poplatky za účast na konferenci a workshopu, úhrada ubytování - převod prostředků z položky Cestovní náhrady (viz 2.6), kde bylo původně rozpočtováno.</t>
  </si>
  <si>
    <t>Cestovné v souvislosti s účastí na konferenci a workshopu. Část prostředků převedena do položky Služby (viz 2.5), část prostředků převedena do položky Materiálové náklady (viz 2.4).</t>
  </si>
  <si>
    <t>TECHNICKÁ UNIVERZITA V LIBERCI</t>
  </si>
  <si>
    <t>doc. RNDr. Pavel Satrapa, Ph.D.</t>
  </si>
  <si>
    <t>Mgr. Klára Severýnová Popková, Ph.D.</t>
  </si>
  <si>
    <t>Technická univerzita v Liberci</t>
  </si>
  <si>
    <t xml:space="preserve">Studentská 2, 461 17 Liberec 1; www.tul.cz </t>
  </si>
  <si>
    <t xml:space="preserve">pavel.satrapa@tul.cz </t>
  </si>
  <si>
    <t>klara.severynova.popkova@tul.cz</t>
  </si>
  <si>
    <t>Výstup splněn. TUL se zapojila do společného průskumu stavu distanční a blended výuky na zapojených školách. Následně provedela hlubší analýzu aktuálního stavu zázemí pro distanční a hybridní výuku a připravila dokument Analýza aktuálního stavu zázemí pro distanční výuku TUL, který je přílohou zprávy.</t>
  </si>
  <si>
    <t>2. Koncepce rozvoje distančního vzdělávání a blended learningu zpracované pracovní skupinou (interní dokument vysoké školy) - 1x</t>
  </si>
  <si>
    <t>Výstup splněn. Na základě výsledků analýzy současného stavu pracovní tým zpracoval sadu doporuučení pro další rozvoj této oblasti, který následně konzultoval s odborníky. Výsledkem je interní dokument TUL Koncepce rozvoje distančního vzdělávání a blended learningu na TUL, který je přílohou zprávy.</t>
  </si>
  <si>
    <t>3. Soubor metodických materiálů pro podporu realizace distančního vzdělávání a blended learningu (1x společný sdílený soubor materiálů vzniklý v diskusi zapojených vysokých škol)</t>
  </si>
  <si>
    <t>Výstup splněn. Pracovníci TUL se podíleli na vzniku společných materiálů pro podporu distančního vzdělávání a blended learningu.</t>
  </si>
  <si>
    <t>4. Účast na Kulatých stolech zaměřených na sdílení zkušeností - 4x</t>
  </si>
  <si>
    <t>Výstup splněn. Pracovníci TUL se osobně nebo online zúčastnili všech kulatých stolů uspořádaných v rámci projektu.</t>
  </si>
  <si>
    <t>5. Účast na Speciální odborné sekci "Rozvoj distančního vzdělávání a blended learningu ve střední Evropě" v rámci mezinárodní konference DisCo - 1x</t>
  </si>
  <si>
    <t>Výstup splněn. Pracovníci TUL se zúčastnili speciální odborné sekce v rámci konference DisCo.</t>
  </si>
  <si>
    <t>Změny v čerpání rozpočtu v souladu s Vyhlášením CRP 2021.</t>
  </si>
  <si>
    <t>Rozpočet projektu byl vyčerpán v celé výši. Během řešení projektu došlo ke změnám ve struktuře čerpání přidělených finančních prostředků v souladu s vyhlášením CRP 2021 (v položkách 2.1, 2.2, 2.3, 2.4, 2.5 a 2.6). Zdůvodnění  změn je uvedeno u konkrétních položek v části „Bližší zdůvodnění čerpání v jednotlivých položkách“.</t>
  </si>
  <si>
    <t>–</t>
  </si>
  <si>
    <t>1.1</t>
  </si>
  <si>
    <t>Mzdy (včetně pohyblivých složek) - mzdy členů realizačního týmu a zapojených zaměstnanců, přidělené finanční prostředky byly vyčerpány ve výši 215 tis. Kč, částka 5 tis. Kč byla převedena z položek 2.2 Ostatní osobní náklady a 2.3 Odvody pojistného na veřejné ZP a pojistného na SZ .</t>
  </si>
  <si>
    <t>Ostatní osobní náklady (odměny z dohod o pracovní činnosti, dohod o provedení práce, popř. i některé odměny hrazené na základě nepojmenovaných smluv uzavřených podle zákona § 1746 odst. 2 č. 89/2012 Sb., občanský zákoník) - přidělené finanční prostředky byly vyčerpány ve výši 16 tis. Kč, částka 4 tis. Kč byla převedena do položky 2.1 Mzdy.</t>
  </si>
  <si>
    <t>Odvody pojistného na veřejné zdravotní pojištění a pojistného na sociální zabezpečení a příspěvku na státní politiku zaměstnanosti a příděly do sociálního fondu - přidělené finanční prostředky byly vyčerpány ve výši 73 tis. Kč, částka 1 tis. Kč byla převedena do položky 2.1 Mzdy.</t>
  </si>
  <si>
    <t>Materiální náklady (včetně drobného majetku) - finanční prostředky byly vyčerpány ve výši 3 tis. Kč na nákup spotřebníhho materiálu, částka ve výši 2 tis. Kč byla převedena do položky 2.5 Služby a náklady nevýrobní .</t>
  </si>
  <si>
    <t>Služby a náklady nevýrobní - služby za podporu online prostředí a konzultační služby, položka byla navýšena o 39 tis. Kč z položky 2.6 Cestovní náhrady, kterou nebylo možné čerpat vzhledem k pandemické situaci, a 2.4 Materiální náklady a vyčerpána ve výši 59 tis. Kč. Navýšení si vyžádaly zejména vyšší náklady na podporu online prostředí.</t>
  </si>
  <si>
    <t>Cestovní náhrady - s ohledem na protiepidemická opatření v roce 2021 byla většina společných jednání realizována online, položka byla čerpána ve výši 3 tis. Kč, zbývající prostředky ve výši 37 tis. Kč byly převedeny do položky 2.4 Materiální náklady a 2.5 Služby a náklady nevýrobní.</t>
  </si>
  <si>
    <t>Stipendia -  pro studenty zapojené do zpracování analýzy aktuálního stavu zázemí pro realizaci distančního vzdělávání, položka byla vyčerpána ve výši 8 tis. Kč.</t>
  </si>
  <si>
    <t>Univerzita Hradec Králové</t>
  </si>
  <si>
    <t>Od: 1.1.2021</t>
  </si>
  <si>
    <t>Do: 31.1.2021</t>
  </si>
  <si>
    <t>doc. Ing. Mgr. Petra Marešová, Ph.D.</t>
  </si>
  <si>
    <t>Ing. Lenka Buchtová</t>
  </si>
  <si>
    <t>Rokitanského 62, 500 03 Hradec Králové/ www.uhk.cz</t>
  </si>
  <si>
    <t>+420 737 928 745</t>
  </si>
  <si>
    <t>petra.maresova@uhk.cz</t>
  </si>
  <si>
    <t>lenka.buchtova.2@uhk.cz</t>
  </si>
  <si>
    <t>V  rámci tohoto výstupu vznikl ucelený dokument, který zahrnuje všechny avizované informace. Navíc bylo realizováno  dotazníkového šetření, které probíhalo od 14. června do 30. června 2021 prostřednictvím elektronického dotazníku v MS Forms. Zaměřovalo se na zkušenosti vyučujících s online výukou a online zkoušením uskutečňovanými v době platnosti protiepidemických opatření, která omezovala přítomnost studujících na UHK, tedy v letním semestru akademického roku 2019/2020 a v akademickém roce 2020/2021. Hromadným e-mailem bylo osloveno celkem 551 vyučujících, kteří byli uvedeni v rozvrzích v IS/STAG v letním semestru akademického roku 2019/2020 nebo v akademickém roce 2020/2021. Bylo odevzdáno celkem 195 vyplněných dotazníků napříč všecmi fakultami.</t>
  </si>
  <si>
    <t>V rámci formulování koncepce rozvoje vzdělávání na UHK  jsou uvedena teoretická východiska k distančnímu vzdělávání z domácích i zahraničních zdrojů, která se týkají dobré praxe, strategií a metod pro blended learning. Dále jsou uvedeny plány rozvoje této oblasti na UHK v kontextu současných potřeb, které jsou doplněny pohledy a dílčími plány fakult. Vznikl tedy ucelený dokument, který zohledňuje fakultní i univerzitní pohled.</t>
  </si>
  <si>
    <t>UHK participovala na společných schůzkách k danému výstupu, účastnila se poskytování zpětné vazby na daný dokument.</t>
  </si>
  <si>
    <t>4. Kulaté stoly zaměřené na sdílení zkušeností – 4x</t>
  </si>
  <si>
    <t>Kulaté stoly se na UHK konaly v termínech: 20.4., 1.10., 15.10. a 22.10.2022. Říjnová setkání proběhla prezenčně,  na rektorátu UHK. Na organizaci a zajištění průběhů jednání se podílely prorektorka pro studium a spolupráci s praxí, manažerka kvality UHK a referentka pro studium a legislativu UHK. Dalšími členy diskuze byly akademici z fakult napříč obory (vždy tak 6-9), na jednom kulatém stole byli navíc zapojeni studenti.</t>
  </si>
  <si>
    <t>5. Kurz pro pracovníky vysokých škol zaměřený na základní témata související s rozvojem distančního vzdělávání a blended learningu – 1x</t>
  </si>
  <si>
    <t xml:space="preserve">V roce 2021 probíhala individuální školení pro zájemce, kteří si nebyli jisti s používáním aplikací MS Teams nebo Zoom. Jednalo se například o využití MS Teams pro studenty tak, aby mohli být oni v roli učitelů a mohli si vyzkoušet prakticky vytvořit tým (třídu), přidat do něj žáky, vytvářet výukové materiály a testy, přijímat vypracovaná zadání a vyhodnocovat testy. Hromadná školení práce s MS Teams byla realizována pro jednotlivé katedry na jejich žádost, kde hlavním tématem bylo vytváření testů a jejich vyhodnocování.
Dále byla realizována školení i na úrovni fakult. Například FIM si zajištovala každou středu webinář k online výuce v MS Teams (15:00–16:00). Kdokoli z akademiků měl zájem, měl se možnost zapojit.
</t>
  </si>
  <si>
    <t>6. Speciální odborná sekce "Rozvoj distančního vzdělávání a blended learningu ve střední Evropě" v rámci mezinárodní konference DisCo - 1x</t>
  </si>
  <si>
    <t>V rámci účasti na této akci proběhla změna. Díky zapojení zástupců na UHK do akce kde byli společně Univerzita Hradec Králové, České vysoké učení technické v Praze a zájmové sdružení EUNIS-CZ a pořádaly 21. ročník konference s mezinárodní účastí eLearning 2021 a 20. ročník soutěže eLearning 2021 byla účast nasměrována tam.  Organizátorkou za UHK byla doc. Petra Poulová, hlavním řečníkem byl prof. Josef Hynek, Ph.D., děkan fakulty. Za UHK měly soutěžní a/nebo nesoutěžní příspěvky Markéta Panoušková (FF), Petra Poláková (FIM) a Jana Nunvářová (doktorandka informačních a komunikačních technologií ve vzdělávání – PřF).</t>
  </si>
  <si>
    <t>Účast na konferenci eLearning, místo na konferenci DisCo.</t>
  </si>
  <si>
    <t>V době podávání návrhu projektu CRP a závazku účasti na konferenci DisCo nebylo zcela zřejmé zapojení a jeho rozsah, následně byla pozornost a kapacity věnovány konferenci eLearning.</t>
  </si>
  <si>
    <t>Mzdy (včetně pohyblivých složek)  - v souladu s plánem aktivit a dosaženými výstupy byly vyplaceny odměny pracovníkům aktivně se podílejících na realizaci projektu. Tato položka byla mírně navýšena a naopak došlo ke snížení položky 2.2 Ostatní osobní náklady - namísto DPČ/DPP byly vyplaceny odměny.</t>
  </si>
  <si>
    <t>Ostatní osobní náklady - došlo k nižšímu čerpání položky vlivem nižší realizace DPČ/DPP - oproti tomu navýšena položka mezd 2.1, tj. byly vyplaceny vyšší odměny zapojeným pracovníkům.</t>
  </si>
  <si>
    <t>Odvody pojistného na veřejné zdravotní pojištění a pojistného na sociální zabezpečení a příspěvku na státní politiku zaměstnanosti a příděly do sociálního fondu - položka zahrnuje zákonné odvody a zákonné pojištění z vyplacených odměn. Odvody z realizovaných dohod nebyly odvedeny - čerpání v jednotlivých měsících je nižší než zákonem stanovená mez pro odvod soc. a zdrav. pojištění.</t>
  </si>
  <si>
    <t>Služby - tato položka navýšena z kapitoly Cestovních náhrad a Osobních nákladů a byla v souladu s plánem použita na úhradu následujících služeb:  analýza aktuálního stavu zázemí pro realizaci dist.vzděl. a blended learningu na VŠ - lidské zdroje, připravenost vyučujících, technická infrastuktura, provedení odborné rešerše zásad distančního vzdělávání ve vazbě na výstupy z učení v domácí i zahraniční literatuře, spolupráce na koncepci rozvoje distančního vzdělávání a blended learningu na VŠ, jazyková korektura textových výstupů projektu.</t>
  </si>
  <si>
    <t>Cestovní náhrady - nižší čerpání prostředků na pracovní cesty členů týmu konaných v rámci projektových aktivit díky realizaci setkání on-line.</t>
  </si>
  <si>
    <t>12. Univerzita J. E. Purkyně (UJEP)</t>
  </si>
  <si>
    <t>RNDr. Alena Chvátalová, Ph.D.</t>
  </si>
  <si>
    <t>PhDr. Jaroslav Zukerstein, Ph.D.</t>
  </si>
  <si>
    <t>Univerzita J. E. Purkyně</t>
  </si>
  <si>
    <t>www.ujep.cz</t>
  </si>
  <si>
    <t>alena.chvatalova@ujep.cz</t>
  </si>
  <si>
    <t>jaroslav.zukerstein@ujep.cz</t>
  </si>
  <si>
    <t>Na UJEP byl dokument zahrnující informace o zázemí pro realizaci distančního vzdělávání a blended learningu zpracován na základě interního dotazníkového šetření, které bylo zaměřeno na čtyři oblasti sběru dat - na strategii, materiální zajištění, organizační zajištění a překážky realizace distančního/on-line/digitálně podporovaného vzdělávání na fakultách UJEP. V případě podpory Learning Management System (LMS) a nástrojů on-line časově synchronní komunikace pro výuku a ověřování znalostí se dotazy vztahovaly na podporované používané nástroje. Za každou fakultu byl zpracován jeden dotazník, jednotkou šetření byla fakulta. Po ukončení sběru dat byla zpracována výsledná Analýza zázemí pro realizaci distančního vzdělávání a blended learningu na UJEP, která byla uložena do úložiště vytvořeného hlavním řešitelem, kde byla zpřístupněna dalším vysokým školám zapojeným do projektu. Závěr: Výstup projektu byl splněn.</t>
  </si>
  <si>
    <t>Dokument zaměřený na koncepci rozvoje distančního vzdělávání na UJEP byl zpracován na základě prvního výstupu projektu a analýzy strategických cílů a opatření vztahujících se k digitálně podporovanému vzdělávání v bilančních a strategických dokumentech univerzity.  Přijatá koncepce předpokládá, že v dalším období budou na UJEP rozvíjeny především samostatné distanční formy vzdělávání, neboť ty nejsou na univerzitě (bez kombinace s prezenční formou) doposud realizovány. Rozvoj distančního/on-line/digitálně podporovaného vzdělávání bude ovšem realizován pouze tam, kde tomu nebude bránit charakter studijních programů či kurzů celoživotního vzdělávání. Podporován bude zejména u teoretických předmětů studijních programů, u nichž lze on-line výuku realizovat dostatečně kvalitně. Podpora rozvoje distančního vzdělávání bude zahrnovat jak materiální zajištění on-line vzdělávání, tak i organizační a metodickou podporu včetně proškolování akademických pracovníků v oblasti tvorby hybridních a distančních kurzů v LMS prostředí, přičemž nedílnou součástí tohoto rozvoje bude i přijímání opatření k prevenci a restrikci eticky problematických situací.  Při tomto rozvoji bude současně reflektována národní regulace a příklady dobré praxe z jiných vysokých škol. Závěr: Výstup projektu byl splněn.</t>
  </si>
  <si>
    <t>Soubor metodických materiálů pro podporu realizace distančního vzdělávání a blended learningu byl vytvořen jako společný soubor vzniklý ve spolupráci zapojených vysokých škol. UJEP se zapojila do aktivit koordinovaných hlavním řešitelem, tj. do dotazníkového šetření realizovaného mezi participujícími vysokými školami a do sdílení zkušeností z distančního/on-line/digitálně podporovaného vzdělávání, které probíhalo v rámci jednotlivých kulatých stolů, jež byly vzhledem k pandemické situaci pořádány hybridně. Závěr: Výstup projektu byl splněn.</t>
  </si>
  <si>
    <t>Členové realizačního týmu UJEP se zúčastnili čtyř kulatých stolů, jejichž hlavními organizátory byly Západočeská univerzita v Plzni (22. 2. 2021), Univerzita Palackého v Olomouci (13 .9. 2021), Univerzita Karlova (26. 10. 2021) a Masarykova univerzita (14. 12. 2021). Vzhledem k pandemické situaci byla účast realizována hybridně, členové realizačního týmu UJEP se účastnili on-line. Závěr: Výstup projektu byl splněn.</t>
  </si>
  <si>
    <r>
      <rPr>
        <sz val="10"/>
        <color theme="1"/>
        <rFont val="Calibri"/>
        <family val="2"/>
        <charset val="238"/>
      </rPr>
      <t xml:space="preserve">Mezinárodní konference DisCo se uskutečnila 6. - 7. 9. 2021 v Praze, její program byl zpřístupněn na webu konference (viz </t>
    </r>
    <r>
      <rPr>
        <u/>
        <sz val="10"/>
        <color rgb="FF0070C0"/>
        <rFont val="Calibri"/>
        <family val="2"/>
        <charset val="238"/>
      </rPr>
      <t>https://disconference.eu/wp-content/uploads/2017/01/DisCo-2021-scheme.pdf)</t>
    </r>
    <r>
      <rPr>
        <sz val="10"/>
        <color theme="1"/>
        <rFont val="Calibri"/>
        <family val="2"/>
        <charset val="238"/>
      </rPr>
      <t xml:space="preserve">. Členové realizačního týmu UJEP se seznámili s konferenčními příspěvky a materiály zpřístupněnými na webu konference (viz </t>
    </r>
    <r>
      <rPr>
        <u/>
        <sz val="10"/>
        <color rgb="FF0070C0"/>
        <rFont val="Calibri"/>
        <family val="2"/>
        <charset val="238"/>
      </rPr>
      <t>https://qrgo.page.link/mk57). Závěr: Výstup projektu byl splněn.</t>
    </r>
    <r>
      <rPr>
        <sz val="10"/>
        <color theme="1"/>
        <rFont val="Calibri"/>
        <family val="2"/>
        <charset val="238"/>
      </rPr>
      <t xml:space="preserve">
</t>
    </r>
  </si>
  <si>
    <t>Změna v rozpočtových položkách 2.1, 2.2 a 2. 3</t>
  </si>
  <si>
    <t>Zdůvodnění  změn je uvedeno u konkrétních položek v části „Bližší zdůvodnění čerpání v jednotlivých položkách“.</t>
  </si>
  <si>
    <t>2.1, 2.2, 2.3</t>
  </si>
  <si>
    <r>
      <rPr>
        <u/>
        <sz val="10"/>
        <color theme="1"/>
        <rFont val="Calibri"/>
        <family val="2"/>
        <charset val="238"/>
      </rPr>
      <t xml:space="preserve">Mzdy, OON, odvody: </t>
    </r>
    <r>
      <rPr>
        <sz val="10"/>
        <color theme="1"/>
        <rFont val="Calibri"/>
        <family val="2"/>
        <charset val="238"/>
      </rPr>
      <t xml:space="preserve"> Mzdové náklady (mzdy a odvody) členů realizačního týmu UJEP byly cíleny na podporu stěžejních aktivit projektu - provedení a vyhodnocení interního dotazníkového šetření, zpracování Analýzy zázemí pro realizaci distančního vzdělávání a blended learningu na UJEP, provedení analýzy strategických cílů a opatření vztahujících se k digitálně podporovanému vzdělávání v bilančních a strategických dokumentech univerzity, vypracování Koncepce rozvoje distančníhio vzdělávání na UJEP a zapojování se do aktivit koordinovaných hlavním řešitelem včetně participace na tvorbě metodických materiálů. Vzhledem k pandemické situaci nebyl realizační tým rozšiřován o další osoby s DPP, bylo zachováno setkávání v malé skupině. Plánované prostředky OON  byly přesunuty pro posílení mzdových nákladů řešitelského týmu, který byl více vytížen. Podmínka uvedená v části III odst. 1 Rozhodnutí MŠMT č. 212047 stanovující, že osobní náklady, jimiž se podle téhož odst. 1 rozumí součet mezd, odměn dle dohod o pracích konaných mimo pracovní poměr a odvodů, nebudou navyšovány, byla splněna.   </t>
    </r>
  </si>
  <si>
    <t xml:space="preserve">Drobný spotřební materiál a majetek: Kancelářské potřeby pro realizační tým. </t>
  </si>
  <si>
    <t xml:space="preserve">Služby a náklady nevýrobní: Náklady související s přípravou výstupů a zajištěním setkání pracovní skupiny (pronájem) </t>
  </si>
  <si>
    <t>Cestovní náhrady: Zajištění setkání pracovní skupiny (cestovné, stravné, ubytování)</t>
  </si>
  <si>
    <t>Stipendia: Stipendia studentů zapojených do zpracování Analýzy zázemí pro realizaci distančního vzdělávání a blended learningu na UJEP</t>
  </si>
  <si>
    <t>14. Vysoká škola uměleckoprůmyslová v Praze (UMPRUM)</t>
  </si>
  <si>
    <t xml:space="preserve"> Ing. Jarmila Kemrová</t>
  </si>
  <si>
    <t>Mgr. Michaela Kaplánková</t>
  </si>
  <si>
    <t>Vysoká škola uměleckoprůmyslová v Praze</t>
  </si>
  <si>
    <t>www.umprum.cz</t>
  </si>
  <si>
    <t>jarmila.kemrova@umprum.cz</t>
  </si>
  <si>
    <t>michaela.kaplankova@umprum.cz</t>
  </si>
  <si>
    <r>
      <rPr>
        <sz val="10"/>
        <color theme="1"/>
        <rFont val="Calibri"/>
        <family val="2"/>
        <charset val="238"/>
      </rPr>
      <t xml:space="preserve">Úzká vzájemná spolupráce vysokých škol byla v rámci tohoto projektu patrná především při přípravě a vyhodnocení analýzy zázemí pro realizaci distančního vzdělávání a e-learningu, kdy školy pracovaly dle jednotné struktury a dílčí výsledky na své vysoké škole měly možnost srovnat s výsledky na ostatních vysokých školách. Velmi významné byly také 4 kulaté stoly, během kterých došlo nejen ke sladění přístupů k řešení projektu a diskusi otázek týkajících se strategie vysokých škol a metodiky distančního vzdělávání, ale především ke sdílení příkladů dobré praxe a vzájemné inspiraci. Na kulatých stolech a při práci na jednotlivých výstupech projektu nechyběl pohled tuzemských i zahraničních expertů, kteří připomínkovali jednotlivé vytvořené materiály a také měli prostor pro své prezentace na kulatých stolech a na webináři zaměřeném na strategii vysokých škol. Diskuse s experty byla vedena rovněž na konferenci DisCo 2021. </t>
    </r>
    <r>
      <rPr>
        <b/>
        <sz val="10"/>
        <color theme="1"/>
        <rFont val="Calibri"/>
        <family val="2"/>
        <charset val="238"/>
      </rPr>
      <t>Cíl projektu byl splněn</t>
    </r>
    <r>
      <rPr>
        <sz val="10"/>
        <color theme="1"/>
        <rFont val="Calibri"/>
        <family val="2"/>
        <charset val="238"/>
      </rPr>
      <t xml:space="preserve"> a projekt významně přispěl k tomu, aby rozvoj distančního vzdělávání v České republice byl v souladu s aktuálními trendy v Evropě i v celém světě.</t>
    </r>
  </si>
  <si>
    <r>
      <rPr>
        <b/>
        <sz val="10"/>
        <color theme="1"/>
        <rFont val="Calibri"/>
        <family val="2"/>
        <charset val="238"/>
      </rPr>
      <t>1.</t>
    </r>
    <r>
      <rPr>
        <sz val="10"/>
        <color theme="1"/>
        <rFont val="Calibri"/>
        <family val="2"/>
        <charset val="238"/>
      </rPr>
      <t xml:space="preserve"> Analýza aktuálního stavu zázemí pro realizaci distančního vzdělávání a blended learningu na UMPRUM (interní dokument interní dokument vysoké školy zahrnující informace o technické infrastruktuře, lidských zdrojích a připravenosti vyučujících)</t>
    </r>
  </si>
  <si>
    <r>
      <rPr>
        <sz val="10"/>
        <color theme="1"/>
        <rFont val="Calibri"/>
        <family val="2"/>
        <charset val="238"/>
      </rPr>
      <t xml:space="preserve">Nucený překotný přechod UMPRUM na on-line /distanční výuku v důsledku pandemie onemocnění COVID-19 znamenal zejména v první vlně značnou komplikaci pro studující, vyučující i podpůrná pracoviště. Umělecké vzdělávání je s ohledem na svá specifika akreditováno ve všech bakalářských a magisterských programech na UMPRUM jako prezenční, proto chyběla jakákoliv zkušenost s distančními formami výuky. </t>
    </r>
    <r>
      <rPr>
        <b/>
        <sz val="10"/>
        <color theme="1"/>
        <rFont val="Calibri"/>
        <family val="2"/>
        <charset val="238"/>
      </rPr>
      <t>Dílčí analýza aktuálního stavu zázemí  pro realizaci distančního vzdělávání na UMPRUM</t>
    </r>
    <r>
      <rPr>
        <sz val="10"/>
        <color theme="1"/>
        <rFont val="Calibri"/>
        <family val="2"/>
        <charset val="238"/>
      </rPr>
      <t xml:space="preserve"> se opírá o výsledky dvou individuálních anket, které proběhly na UMPRUM mezi studujícícmi i vyučujícími a o údaje vyplněné za UMPRUM do dotazníku, který vyplnily všechny zapojené VŠ. Výsledný dokument je vtažen směrem k výsledkům ostatních vysokých škol. Dílčí analýza byla odevzdána na sdílené úložiště ZČU.  </t>
    </r>
    <r>
      <rPr>
        <b/>
        <sz val="10"/>
        <color theme="1"/>
        <rFont val="Calibri"/>
        <family val="2"/>
        <charset val="238"/>
      </rPr>
      <t>Výstup splněn.</t>
    </r>
  </si>
  <si>
    <r>
      <rPr>
        <b/>
        <sz val="10"/>
        <color theme="1"/>
        <rFont val="Calibri"/>
        <family val="2"/>
        <charset val="238"/>
      </rPr>
      <t>2.</t>
    </r>
    <r>
      <rPr>
        <sz val="10"/>
        <color theme="1"/>
        <rFont val="Calibri"/>
        <family val="2"/>
        <charset val="238"/>
      </rPr>
      <t xml:space="preserve"> Koncepce rozvoje distančního vzdělávání a blended learningu na UMPRUM  (interní dokument)</t>
    </r>
  </si>
  <si>
    <r>
      <rPr>
        <sz val="10"/>
        <color theme="1"/>
        <rFont val="Calibri"/>
        <family val="2"/>
        <charset val="238"/>
      </rPr>
      <t xml:space="preserve">Interní dokument s názvem </t>
    </r>
    <r>
      <rPr>
        <b/>
        <sz val="10"/>
        <color theme="1"/>
        <rFont val="Calibri"/>
        <family val="2"/>
        <charset val="238"/>
      </rPr>
      <t xml:space="preserve">Koncepce distančního a blended learningu na UMPRUM </t>
    </r>
    <r>
      <rPr>
        <sz val="10"/>
        <color theme="1"/>
        <rFont val="Calibri"/>
        <family val="2"/>
        <charset val="238"/>
      </rPr>
      <t xml:space="preserve">vychází z výsledků dílčí analýzy aktuálního stavu zázemí pro realizaci on-line podporovaného vzdělávání na </t>
    </r>
    <r>
      <rPr>
        <sz val="10"/>
        <color theme="1"/>
        <rFont val="Calibri"/>
        <family val="2"/>
        <charset val="238"/>
      </rPr>
      <t>UMPRUM a získané zpětné vazby v rámci výše uvedených interních anket.  Materiál b</t>
    </r>
    <r>
      <rPr>
        <sz val="10"/>
        <color theme="1"/>
        <rFont val="Calibri"/>
        <family val="2"/>
        <charset val="238"/>
      </rPr>
      <t>ude nezbytné aktualizovat po ukončené implementaci nově zaváděného studijního informačního systému Masarykovy univerzity, který obsahuje</t>
    </r>
    <r>
      <rPr>
        <sz val="10"/>
        <color rgb="FFFF0000"/>
        <rFont val="Calibri"/>
        <family val="2"/>
        <charset val="238"/>
      </rPr>
      <t xml:space="preserve"> </t>
    </r>
    <r>
      <rPr>
        <sz val="10"/>
        <color theme="1"/>
        <rFont val="Calibri"/>
        <family val="2"/>
        <charset val="238"/>
      </rPr>
      <t>i modul pro e-learning a distanční výuku. UMPRUM aktuálně používá studijní systém</t>
    </r>
    <r>
      <rPr>
        <sz val="10"/>
        <color theme="1"/>
        <rFont val="Calibri"/>
        <family val="2"/>
        <charset val="238"/>
      </rPr>
      <t xml:space="preserve"> KOS (dodavatele ČVUT), který takový modul nemá, proto jsou pro on-line podporovanou výuku využívány zejména platformy Moodle, MS Teams a Google G-Suite. </t>
    </r>
    <r>
      <rPr>
        <b/>
        <sz val="10"/>
        <color theme="1"/>
        <rFont val="Calibri"/>
        <family val="2"/>
        <charset val="238"/>
      </rPr>
      <t>Výstup splněn.</t>
    </r>
  </si>
  <si>
    <r>
      <rPr>
        <b/>
        <sz val="10"/>
        <color theme="1"/>
        <rFont val="Calibri"/>
        <family val="2"/>
        <charset val="238"/>
      </rPr>
      <t>3.</t>
    </r>
    <r>
      <rPr>
        <sz val="10"/>
        <color theme="1"/>
        <rFont val="Calibri"/>
        <family val="2"/>
        <charset val="238"/>
      </rPr>
      <t xml:space="preserve"> Soubor metodických materiálů pro podporu realizace distančního vzdělávání a blended learningu (společný sdílený soubor materiálů vzniklý v diskusi zapojených vysokých škol)</t>
    </r>
  </si>
  <si>
    <r>
      <rPr>
        <sz val="10"/>
        <color theme="1"/>
        <rFont val="Calibri"/>
        <family val="2"/>
        <charset val="238"/>
      </rPr>
      <t xml:space="preserve">UMPRUM připomínkovala soubour metodických materiálů podporujících realizaci distančního vzdělávání a blendeded learningu z pohledu uměleckého výtvarného vzdělávání formou </t>
    </r>
    <r>
      <rPr>
        <b/>
        <sz val="10"/>
        <color theme="1"/>
        <rFont val="Calibri"/>
        <family val="2"/>
        <charset val="238"/>
      </rPr>
      <t>Desatera pedagoga UMPRUM</t>
    </r>
    <r>
      <rPr>
        <sz val="10"/>
        <color theme="1"/>
        <rFont val="Calibri"/>
        <family val="2"/>
        <charset val="238"/>
      </rPr>
      <t xml:space="preserve">. Nad rámec tohoto materiálu vznikl krátký podpůrný materiál pro on-line podporovanou výuku s názvem </t>
    </r>
    <r>
      <rPr>
        <b/>
        <sz val="10"/>
        <color theme="1"/>
        <rFont val="Calibri"/>
        <family val="2"/>
        <charset val="238"/>
      </rPr>
      <t>Poznámky k online a</t>
    </r>
    <r>
      <rPr>
        <sz val="10"/>
        <color theme="1"/>
        <rFont val="Calibri"/>
        <family val="2"/>
        <charset val="238"/>
      </rPr>
      <t xml:space="preserve"> </t>
    </r>
    <r>
      <rPr>
        <b/>
        <sz val="10"/>
        <color theme="1"/>
        <rFont val="Calibri"/>
        <family val="2"/>
        <charset val="238"/>
      </rPr>
      <t>distanční výuce</t>
    </r>
    <r>
      <rPr>
        <sz val="10"/>
        <color theme="1"/>
        <rFont val="Calibri"/>
        <family val="2"/>
        <charset val="238"/>
      </rPr>
      <t xml:space="preserve">, který slouží interním i externím vyučujícím.  </t>
    </r>
    <r>
      <rPr>
        <b/>
        <sz val="10"/>
        <color theme="1"/>
        <rFont val="Calibri"/>
        <family val="2"/>
        <charset val="238"/>
      </rPr>
      <t>Výstup splněn.</t>
    </r>
  </si>
  <si>
    <r>
      <rPr>
        <b/>
        <sz val="10"/>
        <color theme="1"/>
        <rFont val="Calibri"/>
        <family val="2"/>
        <charset val="238"/>
      </rPr>
      <t xml:space="preserve">4. </t>
    </r>
    <r>
      <rPr>
        <sz val="10"/>
        <color theme="1"/>
        <rFont val="Calibri"/>
        <family val="2"/>
        <charset val="238"/>
      </rPr>
      <t>Kulaté stoly zaměřené na sdílení zkušeností (společné se školami zapojenými v projektu)</t>
    </r>
  </si>
  <si>
    <r>
      <rPr>
        <sz val="10"/>
        <color theme="1"/>
        <rFont val="Calibri"/>
        <family val="2"/>
        <charset val="238"/>
      </rPr>
      <t>Zástupci UMPRUM se účastn</t>
    </r>
    <r>
      <rPr>
        <sz val="10"/>
        <color theme="1"/>
        <rFont val="Calibri"/>
        <family val="2"/>
        <charset val="238"/>
      </rPr>
      <t>ili</t>
    </r>
    <r>
      <rPr>
        <sz val="10"/>
        <color theme="1"/>
        <rFont val="Calibri"/>
        <family val="2"/>
        <charset val="238"/>
      </rPr>
      <t xml:space="preserve"> všech pořádaných kulatých stolů většinou formou on-line a sdíleli zkušenosti s ostatními školami z pohledu výtvarného vzdělávání. (</t>
    </r>
    <r>
      <rPr>
        <sz val="10"/>
        <color theme="1"/>
        <rFont val="Calibri"/>
        <family val="2"/>
        <charset val="238"/>
      </rPr>
      <t>Kulaté stoly: 22. 2. - organizace ZČU, 13. 9. - organizace UPOL, 26. 10. - organizace UK,</t>
    </r>
    <r>
      <rPr>
        <sz val="10"/>
        <color rgb="FFFF0000"/>
        <rFont val="Calibri"/>
        <family val="2"/>
        <charset val="238"/>
      </rPr>
      <t xml:space="preserve"> </t>
    </r>
    <r>
      <rPr>
        <sz val="10"/>
        <color theme="1"/>
        <rFont val="Calibri"/>
        <family val="2"/>
        <charset val="238"/>
      </rPr>
      <t xml:space="preserve">14. 12. organizace MUNI). UMPRUM byla zastoupena také na </t>
    </r>
    <r>
      <rPr>
        <sz val="10"/>
        <color theme="1"/>
        <rFont val="Calibri"/>
        <family val="2"/>
        <charset val="238"/>
      </rPr>
      <t xml:space="preserve">webináři Strategies and action plans for development in the area of distance education (22.10. 2021). Záznam tohoto webináře byl sdílen s ostatními členy týmu i ostatními zájemci. V rámci společné pracovní skupiny uměleckých VŠ proběhla setkání, během kterých UMPRUM sdílela nejen  zkušenosti získané  při vytváření metodických materiálů pro podporu realizace distančního uměleckého vzdělávání a blended learningu, ale i zkušenosti s přípravou studijních opor pro výuku uměnovědných předmětů. </t>
    </r>
    <r>
      <rPr>
        <b/>
        <sz val="10"/>
        <color theme="1"/>
        <rFont val="Calibri"/>
        <family val="2"/>
        <charset val="238"/>
      </rPr>
      <t xml:space="preserve">Výstup splněn. </t>
    </r>
  </si>
  <si>
    <r>
      <rPr>
        <b/>
        <sz val="10"/>
        <color theme="1"/>
        <rFont val="Calibri"/>
        <family val="2"/>
        <charset val="238"/>
      </rPr>
      <t>5.</t>
    </r>
    <r>
      <rPr>
        <sz val="10"/>
        <color theme="1"/>
        <rFont val="Calibri"/>
        <family val="2"/>
        <charset val="238"/>
      </rPr>
      <t xml:space="preserve"> Kurz pro pracovníky UMPRUM zaměřený na základní témata související s rozvojem distančního vzdělávání a blended learningu</t>
    </r>
  </si>
  <si>
    <r>
      <rPr>
        <sz val="10"/>
        <color theme="1"/>
        <rFont val="Calibri"/>
        <family val="2"/>
        <charset val="238"/>
      </rPr>
      <t>V souladu s plánovanými výstupy byl pro vyučující UMPRUM připraven ve spolupráci s odborníky z UK a ZČU</t>
    </r>
    <r>
      <rPr>
        <b/>
        <sz val="10"/>
        <color theme="1"/>
        <rFont val="Calibri"/>
        <family val="2"/>
        <charset val="238"/>
      </rPr>
      <t xml:space="preserve"> kurz  zaměřený na problematiku distančního/on-line vzdělávání</t>
    </r>
    <r>
      <rPr>
        <sz val="10"/>
        <color theme="1"/>
        <rFont val="Calibri"/>
        <family val="2"/>
        <charset val="238"/>
      </rPr>
      <t xml:space="preserve">. Proběhl formou osmi on-line přednášek rozdělených do dvou bloků a byl určen zejména akademickýcm pracovníkům Katedry teorie a dějin umění. Témata přednášek prvního bloku: Základní rámec metodiky pro distanční formu výuky, Malé desatero distanční výuky, Interaktivní výuková média, Wellbeing v distanční výuce; témata druhého bloku: Synchronní a asynchronní komunikace v rámci distanční formy výuky, Moodle (jako MOOC) a přehled e-zdrojů veřejných vysokých škol (národních, ústředních a odborných knihoven), Padlet,  Nearpod.  </t>
    </r>
    <r>
      <rPr>
        <sz val="10"/>
        <color theme="1"/>
        <rFont val="Calibri"/>
        <family val="2"/>
        <charset val="238"/>
      </rPr>
      <t xml:space="preserve">Nad rámec plánovaného kurzu absolvovali někteří </t>
    </r>
    <r>
      <rPr>
        <sz val="10"/>
        <color theme="1"/>
        <rFont val="Calibri"/>
        <family val="2"/>
        <charset val="238"/>
      </rPr>
      <t xml:space="preserve">členové řešitelského týmu také dva cykly webinářů </t>
    </r>
    <r>
      <rPr>
        <b/>
        <sz val="10"/>
        <color theme="1"/>
        <rFont val="Calibri"/>
        <family val="2"/>
        <charset val="238"/>
      </rPr>
      <t>Testování ve VŠ výuce I a II</t>
    </r>
    <r>
      <rPr>
        <sz val="10"/>
        <color theme="1"/>
        <rFont val="Calibri"/>
        <family val="2"/>
        <charset val="238"/>
      </rPr>
      <t xml:space="preserve">, které nabídla UK. Webináře proběhly v období  listopad - prosinec 2021. </t>
    </r>
    <r>
      <rPr>
        <b/>
        <sz val="10"/>
        <color theme="1"/>
        <rFont val="Calibri"/>
        <family val="2"/>
        <charset val="238"/>
      </rPr>
      <t>Výstup splněn.</t>
    </r>
  </si>
  <si>
    <r>
      <rPr>
        <b/>
        <sz val="10"/>
        <color theme="1"/>
        <rFont val="Calibri"/>
        <family val="2"/>
        <charset val="238"/>
      </rPr>
      <t>6.</t>
    </r>
    <r>
      <rPr>
        <sz val="10"/>
        <color theme="1"/>
        <rFont val="Calibri"/>
        <family val="2"/>
        <charset val="238"/>
      </rPr>
      <t xml:space="preserve"> Speciální odborná sekce "Rozvoj distančního vzdělávání a blended learningu ve střední Evropě" v rámci mezinárodní konference DisCo</t>
    </r>
  </si>
  <si>
    <r>
      <rPr>
        <sz val="10"/>
        <color theme="1"/>
        <rFont val="Calibri"/>
        <family val="2"/>
        <charset val="238"/>
      </rPr>
      <t xml:space="preserve">S ohledem na velikost řešitelského týmu se v daném termínu nemohl žádný z jeho členů zúčastnit  mezinárodní konference DisCo ve speciální odborné sekci "Rozvoj distančního vzdělávání a blended learningu ve střední Evropě". Informace byly uměleckým školám předány na výše zmíněném závěrečném setkání pracovní skupiny uměleckých VŠ, které pořádala AMU dne 20. 12. 2021. </t>
    </r>
    <r>
      <rPr>
        <b/>
        <sz val="10"/>
        <color theme="1"/>
        <rFont val="Calibri"/>
        <family val="2"/>
        <charset val="238"/>
      </rPr>
      <t>Výstup splněn částečně.</t>
    </r>
    <r>
      <rPr>
        <sz val="10"/>
        <color theme="1"/>
        <rFont val="Calibri"/>
        <family val="2"/>
        <charset val="238"/>
      </rPr>
      <t xml:space="preserve"> </t>
    </r>
  </si>
  <si>
    <t xml:space="preserve">Změna v čerpání přidělených finančních prostředků v souladu s vyhlášením CRP 2021. </t>
  </si>
  <si>
    <t>Rozpočet projektu byl vyčerpán v celé výši. Během řešení projektu došlo ke změnám ve struktuře čerpání přidělených finančních prostředků v souladu s vyhlášením CRP 2021. Položka 2.5 Služby a náklady nevýrobní byly navýšeny o částku nečerpanou v položkách 2.4 Materiální náklady,  2.6 Cestovní náhrady z důvodu nerealizovaných cest a také 2.7 Stipendia. Částka byla čerpána ve spojení se zpracováním relevantních výstupů šetření a analýzy získaných dat, realizací osmi přednášek a kurzu v online prostředí.</t>
  </si>
  <si>
    <t>Mzdy členů odborného realizačního týmu a dalších zapojených akademických pracovníků v počtu celkem 11.</t>
  </si>
  <si>
    <t>Služby a náklady nevýrobní, spojené s realizací šetření a následné analýzy získaných dat a jejich překlad do anglického jazyka.</t>
  </si>
  <si>
    <t>Univerzita Pardubice</t>
  </si>
  <si>
    <t>Od:1.1.2021</t>
  </si>
  <si>
    <t>Do:31.12.2021</t>
  </si>
  <si>
    <t>prof. Ing. Tatiana Molková, Ph.D.</t>
  </si>
  <si>
    <t>Marcela Křivohlávková</t>
  </si>
  <si>
    <t>Studentská 95, 532 10 Pardubice 2;
www.upce.cz</t>
  </si>
  <si>
    <t>tatiana.molkova@upce.cz</t>
  </si>
  <si>
    <t>marcela.krivohlavkova@upce.cz</t>
  </si>
  <si>
    <t>Analýza (interní dokument vysoké školy zahrnující informace o technické infrastruktuře, lidských zdrojích a připravenost vyučujících)</t>
  </si>
  <si>
    <r>
      <t xml:space="preserve">Byla zpracován dokument "Analýza aktuálního stavu zázemí pro možnost realizace distančního vzdělávání a blended learningu na Univerzitě Pardubice " </t>
    </r>
    <r>
      <rPr>
        <b/>
        <sz val="10"/>
        <color theme="1"/>
        <rFont val="Calibri"/>
        <family val="2"/>
        <charset val="238"/>
      </rPr>
      <t>–  Splněno</t>
    </r>
  </si>
  <si>
    <t>Soubor metodických materiálů pro podporu realizace distančního vzdělávání a blended learningu (1x společný sdílený soubor materiálů vzniklý v diskusi zapojených vysokých škol)</t>
  </si>
  <si>
    <r>
      <t xml:space="preserve">Pracovníci Upa se zapojili do připomínkování materiálů na podporu distančního vzdělávání a blended learningu vytvořených v rámci projektu Univerzitou Karlovou.  </t>
    </r>
    <r>
      <rPr>
        <b/>
        <sz val="10"/>
        <color theme="1"/>
        <rFont val="Calibri"/>
        <family val="2"/>
        <charset val="238"/>
      </rPr>
      <t>–  Splněno</t>
    </r>
  </si>
  <si>
    <t xml:space="preserve">Účast na kulatých stolech zaměřených na sdílení zkušeností </t>
  </si>
  <si>
    <r>
      <t xml:space="preserve">Zástupci Upa se aktivně sdíleli své zkušenosti na uskutečněných kulatých stolech </t>
    </r>
    <r>
      <rPr>
        <b/>
        <sz val="10"/>
        <color theme="1"/>
        <rFont val="Calibri"/>
        <family val="2"/>
        <charset val="238"/>
      </rPr>
      <t>–  Splněno</t>
    </r>
  </si>
  <si>
    <t xml:space="preserve">Účast na Speciální odborné sekci „Rozvoj distančního vzdělávání a blended learningu ve střední Evropě“ v rámci mezinárodní konference DisCo </t>
  </si>
  <si>
    <r>
      <t xml:space="preserve">Zástupci Upa se aktivně zúčastnili konference DisCo –  </t>
    </r>
    <r>
      <rPr>
        <b/>
        <sz val="10"/>
        <color theme="1"/>
        <rFont val="Calibri"/>
        <family val="2"/>
        <charset val="238"/>
      </rPr>
      <t>Splněno</t>
    </r>
  </si>
  <si>
    <t>Tvorba dílčích metodických materiálů byla původně plánována ve spolupráci s externí spoluprací, nakonec byly zajištěny vlastními kapaicitami týmu Z tohoto důvodu byly  finanční prostředky z kapitoly 2.2  přesunuty do kapitoly  2.1 a 2.3. Tato změna proběhla v rámci kapitoly Osobní náklady.</t>
  </si>
  <si>
    <t>Vyšší  čerpání v rámci kapitoly Materiální náklady</t>
  </si>
  <si>
    <t>Z důvodu pandemické situace, která se promítla do nečerpání prostředků v kapitole 2.5 a 2.6,  byly prostředky v této kapitole navýšeny a využity pro technické zajištění 2 interních workshopů v hybridné formě a posílení IT prvků při on-line komunikaci.</t>
  </si>
  <si>
    <t xml:space="preserve">Nečerpání v kapitole Služby a náklady nevýrobní </t>
  </si>
  <si>
    <t>Původně plánované grafické práce a tisky materiálů byly připraveny v on-line formě, nevyužité prostředky byly přesunuty do kapitoly 2.4</t>
  </si>
  <si>
    <t>Nžší čerpání finančních prostředků v rámci kapitoly Cestovní náhrady</t>
  </si>
  <si>
    <t xml:space="preserve"> Z důvodu pandemické situace Covid -19 jednání probíhala většinou on-line formou, nevyužité prostředky přesunuty do položky 2.4 </t>
  </si>
  <si>
    <t>2.1,2.2,2.3</t>
  </si>
  <si>
    <t>Mzdové náklady, OON a odvody – Provedení analýzy aktuálního stavu zázemí pro realizaci distančního vzdělávání a blended learningu, tvorba metodických materiálů pro podporu realizace distančního vzdělávání a  blended learningu</t>
  </si>
  <si>
    <t>Materiální náklady (včetně drobného majetku) - IT materiál, stolní počítač, kancelářské potřeby, občerstevní pro účastníky 2 interních workshopů</t>
  </si>
  <si>
    <t>Služby a náklady nevýrobní  - přesunuty do položky 2.4</t>
  </si>
  <si>
    <t xml:space="preserve">Cestovní náhrady  - z důvodu pandemické situace Covid -19 jednání probíhala většinou on-line formou, nevyužité prostředky přesunuty do položky 2.4 </t>
  </si>
  <si>
    <t>16. Univerzita Palackého v Olomouci (UPOL)</t>
  </si>
  <si>
    <t>prof. Mgr. MgA. Vít Zouhar, Ph.D.</t>
  </si>
  <si>
    <t xml:space="preserve">Mgr. Bc. Klára Tesaříková Čermáková </t>
  </si>
  <si>
    <t>Univerzita Palackého v Olomouci</t>
  </si>
  <si>
    <t>www.upol.cz</t>
  </si>
  <si>
    <t>vit.zouhar@upol.cz</t>
  </si>
  <si>
    <t>klara.tesarikova@upol.cz</t>
  </si>
  <si>
    <t>1. Analýza (interní dokument UP zahrnující informace o technické infrastruktuře, lidských zdrojích a připravenosti vyučujících i dokument zpracovaný na národní úrovni)</t>
  </si>
  <si>
    <r>
      <rPr>
        <b/>
        <sz val="10"/>
        <color theme="1"/>
        <rFont val="Calibri"/>
        <family val="2"/>
        <charset val="238"/>
      </rPr>
      <t>Splněno</t>
    </r>
    <r>
      <rPr>
        <sz val="10"/>
        <color theme="1"/>
        <rFont val="Calibri"/>
        <family val="2"/>
        <charset val="238"/>
      </rPr>
      <t>. Pod koordinací UP byla provedena analýza aktuálního stavu distančního vzdělávání na všech zapojených VŠ a následně byl zpracován analytický dokument "Distanční vzdělávání jako nástroj rozvoje vysokých škol". Získané výsledky této analýzy demonstrují stav a trendy směřování českých veřejných vysokých škol v oblasti distančního / on-line / blended learning / digitálně podporovaného vzdělávání a byly prezentovány v září 2021 na dnech vzdělávací činnosti vysokých škol v Národní technické knihovně v Praze.</t>
    </r>
  </si>
  <si>
    <t>2. Report (interní dokument UP zahrnující expertní doporučení pro rozvoj distančního vzdělávání a blended learningu)</t>
  </si>
  <si>
    <r>
      <rPr>
        <b/>
        <sz val="10"/>
        <color theme="1"/>
        <rFont val="Calibri"/>
        <family val="2"/>
        <charset val="238"/>
      </rPr>
      <t>Splněno</t>
    </r>
    <r>
      <rPr>
        <sz val="10"/>
        <color theme="1"/>
        <rFont val="Calibri"/>
        <family val="2"/>
        <charset val="238"/>
      </rPr>
      <t>. Na základě provedené analýzy byl zpracován interní dokument s doporučeními pro rozvoj distančního vzdělávání na UP.</t>
    </r>
  </si>
  <si>
    <t>3. Koncepce rozvoje distančního vzdělávání a blended learningu zpracované pracovní skupinou (interní dokument UP) a vytvoření minimálního standardu studijních předmětů pro vzdělání učitelů TV a jejich jednotné distanční formy.</t>
  </si>
  <si>
    <r>
      <rPr>
        <b/>
        <sz val="10"/>
        <color theme="1"/>
        <rFont val="Calibri"/>
        <family val="2"/>
        <charset val="238"/>
      </rPr>
      <t>Splněno</t>
    </r>
    <r>
      <rPr>
        <sz val="10"/>
        <color theme="1"/>
        <rFont val="Calibri"/>
        <family val="2"/>
        <charset val="238"/>
      </rPr>
      <t>. Byla zpracována koncepce rozvoje distančního vzdělávání a blended learningu na UP. V rámci projektového týmu samostatně pracovala pod koordinací týmu FTK UP  kinantropologická pracovní skupina, která zpracovala minimální standardy studijních předmětů pro vzdělání učitelů TV a jejich jednotné distanční formy. Vzhledem k rozdílnosti používaných forem distančního vzdělávání se nepodařilo kinantropologické skupině dospět k závěru jednotné distanční formy.</t>
    </r>
  </si>
  <si>
    <t>4. Soubor metodických materiálů pro podporu realizace distančního vzdělávání a blended learningu (společný sdílený soubor materiálů vzniklý v diskusi zapojených vysokých škol).</t>
  </si>
  <si>
    <r>
      <rPr>
        <b/>
        <sz val="10"/>
        <color theme="1"/>
        <rFont val="Calibri"/>
        <family val="2"/>
        <charset val="238"/>
      </rPr>
      <t>Splněno</t>
    </r>
    <r>
      <rPr>
        <sz val="10"/>
        <color theme="1"/>
        <rFont val="Calibri"/>
        <family val="2"/>
        <charset val="238"/>
      </rPr>
      <t>. V rámci spolupráce všech zapojených VŠ byl pod koordinací UK zpracován rozcestník metodických materiálů  dostupný na https://rdvs.cz/, který je určený pro studenty, pedagogy i garanty studijních programů. Na UP byl zpracován metodický materiál pod názvem "Postupy a pravidla pro realizaci on-line (distančního) nebo hybridního vzdělávání v rámci studijních programů v prezenční či kombinované formě studia na Univerzitě Palackého v Olomouci".</t>
    </r>
  </si>
  <si>
    <t>5. Kulaté stoly zaměřené na sdílení zkušeností</t>
  </si>
  <si>
    <r>
      <rPr>
        <b/>
        <sz val="10"/>
        <color theme="1"/>
        <rFont val="Calibri"/>
        <family val="2"/>
        <charset val="238"/>
      </rPr>
      <t>Splněno</t>
    </r>
    <r>
      <rPr>
        <sz val="10"/>
        <color theme="1"/>
        <rFont val="Calibri"/>
        <family val="2"/>
        <charset val="238"/>
      </rPr>
      <t>. Zástupci UP se účastnili všech 4 kulatých stolů ( 2x v on-line formě a 2x prezenčně). UP byla pořadatelem jednoho kulatého stolu realizovaného 13. 9. 2021 v hybridní formě, jehož se účastnili zástupci téměř všech zapojených VŠ a kde byli prezentovány zejména závěry provedených anylýz a práce kinantropologické pracovní skupiny.</t>
    </r>
  </si>
  <si>
    <t>6. Kurz pro pracovníky zapojených vysokých škol zaměřený na základní témata související s rozvojem distančního vzdělávání a blended learningu</t>
  </si>
  <si>
    <r>
      <rPr>
        <b/>
        <sz val="10"/>
        <color theme="1"/>
        <rFont val="Calibri"/>
        <family val="2"/>
        <charset val="238"/>
      </rPr>
      <t xml:space="preserve">Splněno. </t>
    </r>
    <r>
      <rPr>
        <sz val="10"/>
        <color theme="1"/>
        <rFont val="Calibri"/>
        <family val="2"/>
        <charset val="238"/>
      </rPr>
      <t>V rámci spolupráce zapojených VŠ byl pod koordinací MUNI zpracován koncept společného MOOC kurzu "Moderní distanční výuka na vysoké škole". V rámci UP byli v roce 2021 vysokoškolští učitelé vzděláváni v posilování pedagogických kompetencí ve směru k podpoře distančního vzdělávání v programech CŽV "Možnosti využití IT nástrojů v online výuce", "Jak na hybridní výuku" a série kurzů zaměřených na práci v MOODLE.</t>
    </r>
  </si>
  <si>
    <t>7. Speciální odborná sekce "Rozvoj distančního vzdělávání a blended learningu ve střední Evropě" v rámci mezinárodní konference DisCo</t>
  </si>
  <si>
    <r>
      <rPr>
        <b/>
        <sz val="10"/>
        <color theme="1"/>
        <rFont val="Calibri"/>
        <family val="2"/>
        <charset val="238"/>
      </rPr>
      <t>Splněno</t>
    </r>
    <r>
      <rPr>
        <sz val="10"/>
        <color theme="1"/>
        <rFont val="Calibri"/>
        <family val="2"/>
        <charset val="238"/>
      </rPr>
      <t>. Ve dnech 6. -7. 9. 2021 se konala mezinárodní konference DisCo, kde byl dikutován rozvoj distančního vzdělávání a blended learningu ve střední Evropě. Více o konferenci na: https://www.cei.int/events/16th-international-conference-disco-2021</t>
    </r>
  </si>
  <si>
    <t>Změna rozpočtu v osobních nákladech</t>
  </si>
  <si>
    <t>V důsledku pandemie byla menší spolupráce s externími spolupracovníky a více činností se realizovalo prostřednictvím zaměstnanců UP a tím došlo k navýšení mzdových prostředků. Celková výše přidělených prostředků na osobní náklady nebyla překročena.</t>
  </si>
  <si>
    <t>Změna v rozpočtu v ostatních nákladech</t>
  </si>
  <si>
    <t xml:space="preserve">Z důvodu konání většiny projektových jednání online a nemožnosti konání zahraničních výjezdů za účelem sdílení dobré praxe byly prostředky z cestovních náhrad a služeb přesunuty na úhradu materiálních nákladů, které byly spojeny především s konáním kulatého stolu v prezenční formě na UP, který nebyl původně v nákladech projektu zohledněn, ale jeho pořádání bylo s cíly projektu plně v souladu. </t>
  </si>
  <si>
    <t>Odměny a mzdy – koordinační práce odpovědných řešitelů (metodicko/analytická, odborná a právní část). Analýzy, dokumentace, implementace, organizace kulatého stolu a konzultace.</t>
  </si>
  <si>
    <t xml:space="preserve">Zákonné zdravotní a sociální  pojištění </t>
  </si>
  <si>
    <t>Materiální náklady spojené s realizací projektu (kancelářské potřeby, občerstvení pro účastníky kulatého stolu, drobné technické zařízení atp.)</t>
  </si>
  <si>
    <t>Služby související s realizací projektu - zejména za tisk a kopírování materiálů souvisejících s realizací projektu.</t>
  </si>
  <si>
    <t>Cestovní náhrady spojené s realizací projektu.</t>
  </si>
  <si>
    <t>Stipendia pro zapojené studenty UP</t>
  </si>
  <si>
    <t>17. Univerzita Tomáše Bati ve Zlíně (UTB)</t>
  </si>
  <si>
    <t>Ing. Lubomír Beníček, Ph.D.</t>
  </si>
  <si>
    <t xml:space="preserve"> Univerzita Tomáše Bati ve Zlíně</t>
  </si>
  <si>
    <t>www.utb.cz</t>
  </si>
  <si>
    <t xml:space="preserve">benicek@utb.cz </t>
  </si>
  <si>
    <t xml:space="preserve">Zástupci UTB vyplnili požadovaný dotazník pro zúčastněné vysoké školy, který byl dále hromadně analyzován. Na základě výsledků dotazníkového šetření, stejně jako dvou dalších interních šetření, která byla na univerzitě realizována, byla na UTB zpracována SWOT analýza digitalizace vzdělávání a na ni navazující pracovní dokument „Strategie digitalizace vzdělávání na UTB ve Zlíně“.  </t>
  </si>
  <si>
    <t xml:space="preserve">Vypracování univerzitního dokumentu "Návrh strategie digitalizace vzdělávání pro období 2021-2023", který vycházel z analýzy a pracovního dokumentu Strategie. V průběhu řešení se doplňoval, připomínkoval a aktualizoval tak, aby na základě jeho implementačního plánu bylo možné realizovat cíle digitalizace. V souvislosti s tím jsme zahájili mapování požadavků na technickou, SW infrastrukturu a lidské zdroje související s digitalizací, stejně jako příklady dobré praxe. Na základě tohoto mapování byla vytvořena interní pracovní skupina pro digitalizaci na UTB a sada typových videí, blended-learningových kurzů a informačních materiálů (propagačních spotů), usnadňujících tvorbu a zvyšující kvalitu nástrojů distančního vzdělávání. </t>
  </si>
  <si>
    <t xml:space="preserve">Vzorové video a manuál vycházející z moderních didaktických postupů určených pro tvorbu vzdělávacích materiálů určených pro distanční a smíšenou výuku. Video je určené pro pedagogy s cílem usnadnění tvorby dalších vzdělávacích materiálů a nástrojů řízeného samostudia. V rámci tvorby videa jsme po grafické inovovali i vzor powerpointiové prezentace, aby lépe odpovídal cílům digitálních obsahů. Vytvořený digitální obsah prošel jak diskusí a písemnou zpětnou vazbou ze strany studentů, tak akademiků UTB. Dále pak v rámci aktivity došlo k vytvoření vnitřní normy UTB, která umožní aplikaci nástrojů smíšené a distanční výuky u vybraných předmětů. V neposlední řadě vzájemné sdílení zkušeností mezi VŠ přispělo k nastavení vize a strategických cílů interní strategie UTB ve Zlíně v oblasti digitalizace vzdělávacích obsahů pro léta 2021 až 2024.  </t>
  </si>
  <si>
    <t>4. Kulaté stoly zaměřené na sdílení zkušeností - 4x</t>
  </si>
  <si>
    <t>účast na kulatých stolech, prezentace zkušeností UTB s postupem v dané oblasti na kulatém stole 14.12.2021</t>
  </si>
  <si>
    <t>5. Kurz pro pracovníky vysokých škol zaměřený na základní témata související s rozvojem distančního vzdělávání a blended learningu - 1x</t>
  </si>
  <si>
    <t>Realizovaný kurz pro zapojené akademické pracovníky UTB do pilotního ověřování přípravy digitálního obsahu, vycházející z bodu 3.</t>
  </si>
  <si>
    <t>účast na konferenci DisCo, získání nových poznatků a zkušeností</t>
  </si>
  <si>
    <t>přesun finančních prostředků v položkách 2.1 a 2.3</t>
  </si>
  <si>
    <t>rozdíl mezi plánovanými odvody a mzdami v rámci položky osobní náklady, které nebyly navýšeny</t>
  </si>
  <si>
    <t>nedočerpání položky 2.6 - Cestovní náhrady</t>
  </si>
  <si>
    <t>nižší čerpání prostředků na cestovné vlivem koronavirové pandemie, kdy většina setkání probíhala v online formě</t>
  </si>
  <si>
    <t>mzdy pro členy interního týmu a manažera digitalizace - vypracování strategie, analýza stavu dsitačního vzdělávání na UTB, tvorba digitalizovaných materiálů, prezetance zkušeností</t>
  </si>
  <si>
    <t>Ostatní osobní náklady (odměna dle dohod o pracích konaných mimo pracovní poměr) pro dva zapojené studenty vytvářejícího vzorové video a manuál pro tvrobu digitálního obsahu.</t>
  </si>
  <si>
    <t>odvody pojistného</t>
  </si>
  <si>
    <t>služby - grafické - vytvoření digitálního obsahu prezentace pro digitalizaci přednášek</t>
  </si>
  <si>
    <t>účast na společných setkání projektového týmu, účast na konferenci DisCo.</t>
  </si>
  <si>
    <t>stipendium pro studenta, podílejícího se na přípravě materiálů a získávání zpětné vazby ze strany studentů</t>
  </si>
  <si>
    <t>20. Vysoká škola ekonomická v Praze (VŠE)</t>
  </si>
  <si>
    <t>Ing. Zdeněk Vondra, Ph.D.</t>
  </si>
  <si>
    <t>Vysoká škola ekonomická v Praze</t>
  </si>
  <si>
    <t>www.vse.cz</t>
  </si>
  <si>
    <t>+420224095871</t>
  </si>
  <si>
    <t>zdenek.vondra@vse.cz</t>
  </si>
  <si>
    <t xml:space="preserve">Proběhla analýza připravenosti školy na využití flexibilních forem vzdělávání prostřednictvím sekundárního využití dosavadních analýz a nové analýzy provedené prostřednictvím dotazování klíčových kompetentních osob. Byl odevzdán vyplněný výstup do společného dotazníku. Výstupy ze společné zprávy byly reportovány na VŠE. </t>
  </si>
  <si>
    <t xml:space="preserve">V návaznosti na analýzu byla vypracována dílčí zpráva o analýze za VŠE. Na základě poznatků z analýzy byli vybráni a kontaktováni tuzemští i zahraniční experti k formulaci doporučení pro VŠE. Klíčovým doporučením byl kontakt s experty z MUNI, který přispěl k doporučením jak na úrovni pedagogiky, metodiky i celkové infrastruktury. Potenciální budoucnost ukázala též spolupráce se zahraničními experty Edimburghu. Byl vypracován report pro účely VŠE. </t>
  </si>
  <si>
    <t>Na základě analýzy a jejího provázání s dalšími vstupy vznikl strategický dokument s názvem Využití Blended Learningu na VŠE, který pokrývá klíčové otázky a stanoviska VŠE k rozvoji infrastruktury i používání flexibilních forem ve výuce. Pokrývá témata pedagogiky, technické infrastruktury, technické a metodické podpory, ekonomiky a legislativy spojené s těmito tématy na VŠE.</t>
  </si>
  <si>
    <t>V návaznosti na dokument Využití Blended Learningu na VŠE byla vytvořena série metodických materiálů, která se promítla do obsahu portálu o e-learningu a blended learningu na VŠE e.vse.cz.</t>
  </si>
  <si>
    <t>Zástupci VŠE se účastnili všech 4 kulatých stolů.</t>
  </si>
  <si>
    <t>V rámci projektu byly podpořeny kurzy pro rozvoj kompetencí v přípravě e-learningových podpor a blended learningových kurzů. Byly vytvořeny podpory pro nasazení do nově implementovaného LMS systému, které jsou aktuálně dostupné v rámci interní sítě VŠE. Dále proběhla série seminářů pro zaměstnance o využití multimediálních výstupů ve vzdělávání a šablony pro transformaci aktuální výuky do blended forem.</t>
  </si>
  <si>
    <t>7. Speciální odborná sekce "Rozvoj distančního vzdělávání a blended learningu ve střední Evropě" v rámci mezinárodní konference DisCo - 1</t>
  </si>
  <si>
    <t>Zástupci VŠE využili výstupy z konference DisCo pro rozvoj e-learningu a blended learningu na VŠE.</t>
  </si>
  <si>
    <t>snížení položky rozpočtu 2.2 o 4.680,-</t>
  </si>
  <si>
    <t>korekce mezd v návaznosti na reálné využití mzdových prostředků</t>
  </si>
  <si>
    <t>snížení položky rozpočtu 2.3 o 6.164,-</t>
  </si>
  <si>
    <t>zvýšení položky rozpočtu 2.5 o 36.949,1</t>
  </si>
  <si>
    <t xml:space="preserve">mírně navýšené náklady na podporu infrastruktury v návaznosti na zjištěné nedostatky v připravenosti infrastruktury VŠE, tvorba výstupů pro snažší realizaci blended learningové výuky </t>
  </si>
  <si>
    <t>snížení položky rozpočtu 2.6 o 29.105,1</t>
  </si>
  <si>
    <t>omezení cest oproti původnímu plánu z důvodu preventivních opatření na straně poartnerských institucí, které vedly k online řešením setkání</t>
  </si>
  <si>
    <t>nejedná se o pokračující projekt</t>
  </si>
  <si>
    <t>-</t>
  </si>
  <si>
    <t>Mzdové náklady na provedení analýzy aktuálního stavu zázemí pro realizaci distančního vzdělávání a blended learningu a návrhů pro rozvoj infrastruktury, vytvoření strategického dokumentu, tvorbu metodických materiálů, autorskou přípravu společných kurzů.</t>
  </si>
  <si>
    <t>Mzdové náklady na provedení analýzy aktuálního stavu zázemí pro realizaci distančního vzdělávání a blended learningu a návrhů pro rozvoj infrastruktury, vytvoření strategického dokumentu, tvorbu metodických materiálů, autorskou přípravu společných kurzů. Konzultace s tuzemskými i zahraničními experty na jednotlivých vysokých školách včetně přípravy expertních doporučení.</t>
  </si>
  <si>
    <t>Mzdové náklady - odvody.</t>
  </si>
  <si>
    <t>Rozpočet na služby byl využit k proplacení služeb týkajících se rozvoje infrastruktury a to jak na úrovni konzultantství, tak na úrovni přípravy zázemí pro rozvoj e-learningu a blended-learningu na VŠE (vč. grafických prácí pro přípravu kurzů).</t>
  </si>
  <si>
    <t>Cestovní náklady byly využité na náklady cest za tuzemskými a zahraničními xperty (Brno, Edimburgh, Plzeň).</t>
  </si>
  <si>
    <t>Stipendia studentům podílejícím se na analýze prostředí na VŠE a na přípravě infrastruktury pro rozvoj e-learningu a blended learningu na VŠE.</t>
  </si>
  <si>
    <t>Vysoká škola polytechnická Jihlava</t>
  </si>
  <si>
    <t>CRP</t>
  </si>
  <si>
    <t>a) rozvoj vzdělávací činnosti vysokých škol zajišťované distančními metodami</t>
  </si>
  <si>
    <t>Do: 31.12.2021</t>
  </si>
  <si>
    <t xml:space="preserve">Celkem: </t>
  </si>
  <si>
    <t xml:space="preserve">V tom běžné finanční prostředky: </t>
  </si>
  <si>
    <t>RNDr. Jana Borůvková, Ph.D.</t>
  </si>
  <si>
    <t>Ing. Kateřina Berková, Ph.D.</t>
  </si>
  <si>
    <t>VŠPJ</t>
  </si>
  <si>
    <t>Tolstého 1556/16, Jihlava 58601 / www.vspj.cz</t>
  </si>
  <si>
    <t>jana.boruvkova@vspj.cz</t>
  </si>
  <si>
    <t>katerina.berkova@vspj.cz</t>
  </si>
  <si>
    <t xml:space="preserve">Přispět k systematickému profesionálnímu rozvoji distančního vzdělávání a blended learningu na vysokých školách  v České republice a to v úzké vzájemné spolupráci jednotlivých vysokých škol a se zapojením tuzemských i zahraničních expertů. </t>
  </si>
  <si>
    <t>Analýza</t>
  </si>
  <si>
    <t>Analýza - interní dokument VŠPJ. Provedení analýzy technické infrastruktury a lidských zdrojů pro distanční, hybridní výuku a blended learning na VŠPJ externím dodavatelem. Splněno v plné míře.</t>
  </si>
  <si>
    <t>Report</t>
  </si>
  <si>
    <t>Report - interní dokument VŠPJ. Výstupní zpráva z provedené analýzy technické infrastruktury a lidských zdrojů pro distanční, hybridní výuku a blended learning na VŠPJ. Splněno v plné míře.</t>
  </si>
  <si>
    <t>Koncepce</t>
  </si>
  <si>
    <t>Koncepce rozvoje distančního vzdělávání  na VŠPJ - interní dokument VŠPJ. Vytvoření interních dokumentů - Koncepce rozvoje distančního vzdělávání a online vzdělávání na VŠPJ. Splněno v plné míře.</t>
  </si>
  <si>
    <t>Metodické materiály</t>
  </si>
  <si>
    <t>Spolupráce pracovního týmu VŠPJ s hlavním řešitelem na tvorbě metodických materiálů pro podporu DiV a BL. Splněno - pracovní tým plnil zadané úkoly hlavního řešitele, podílel se na tvorbě metodických materiálů formou rešerší a připomínkování.</t>
  </si>
  <si>
    <t xml:space="preserve">Účast na kulatých stolech </t>
  </si>
  <si>
    <t>Účast na kulatých stolech pořádaných hlavním řešitelem projektu. Pravidelná účast zástupců pracovního týmu VŠPJ na 4 kulatých stolech organizovaných hlavním řešitelem. Splněno v plné míře.</t>
  </si>
  <si>
    <t>Kurzy pro VŠ pracovníky</t>
  </si>
  <si>
    <t>Organizace 2 kurzů pro pracovníky VŠ zaměřené na rozvoj distančního vzdělávání a blended learning. Realizace 2 kurzů zaměřených na distanční vzdělávání a inovaci kurikula. Název: VŠ výuka založená na důkazech I. a II. - Lektor: Prof. MUDr. Mgr. Zbyněk Tonar, Ph.D., rozsah 8 hodin celkem, účast na každém semináři: 39 pracovníků VŠPJ. Splněno v plné míře.</t>
  </si>
  <si>
    <t>Účast na konferenci</t>
  </si>
  <si>
    <t>Účast na mezinárodní konferenci DisCo. Účast zástupce pracovního týmu VŠPJ na mezinárodní konferenci DisCo 2021 - Ing. Kateřina Berková, Ph.D. Splněno  v plné míře.</t>
  </si>
  <si>
    <t>Pokud došlo v průběhu řešení ke změnám, uveďte je, vysvětlete příčinu, v případě, že jste žádali o jejich povolení MŠMT, uveďte č. j. vyřízení této žádosti.</t>
  </si>
  <si>
    <t>Zdůvodnění (případně č. j. vyřízení žádosti na  MŠMT)</t>
  </si>
  <si>
    <t xml:space="preserve">Změna v čerpání přidělených finannčních prostředků = přesun nedočerpaných finančních prostředků z položek Cestovní náhrady a Služby do položky Materiální náklady. </t>
  </si>
  <si>
    <t xml:space="preserve">Z přidělené finanční částky v položce Cestovní náhrady (20 tis. Kč) bylo z důvodu pandemické situace způsobené Covid-19 vyčerpáno pouze 25 % z přiděené  částky = 5 tis. Kč. Zbylá částka z této položky = 15 tis. Kč byla přesunuta do položky Materiální náklady. Z přidělené finanční částky v položce Služby a náklady nevýrobní nebyly vyčerpány 4 % z přidělené částky = 8 tis. Kč, které byly přesunuty do položky Materiální náklady. Tyto celkové prostředky = 23 tis. Kč byly vynaloženy na nákup drobného technického vybavení a kancelářských potřeb pro pracovní tým projektu CRP za účelem zajištění kvality vzdělávací činnosti  související s rozvojem distanční výuky a online vzdělávání na VŠPJ. </t>
  </si>
  <si>
    <t>Ostatní osobní náklady - odměny: dle plánu vyčerpáno 100%  z přidělené celkové částky na osobní náklady (odměny + odvody) = 367 tis. Kč</t>
  </si>
  <si>
    <t>Ostatní osobní náklady - odvody: dle plánu vyčerpáno 100%  z přidělené celkové částky na osobní náklady  (odměny + odvody) = 367 tis. Kč</t>
  </si>
  <si>
    <t>Materiální náklady - z důvodu nedočerpání finančních nákladů v položce Služby a v položce Cestovní náhrady byly tyto prostředky přesunuty do položky Materiální náklady a dále využity pro nákup technického vybavení pracovního týmu, které bude nadále využíváno pro činnosti podporující rozvoj distančního a online vzdělávání na VŠPJ. Pořízené technické zabezpečení zahrnuje: 1 ks Notebook + brašna, 1 ks USB disk, 1 ks set klávesnice + myš k PC, 1 ks Wireless prezentér.</t>
  </si>
  <si>
    <r>
      <t>Služby a náklady nevýrobní - dle plánu byly náklady z 96% využity k úhradě služby pro extern</t>
    </r>
    <r>
      <rPr>
        <sz val="10"/>
        <rFont val="Calibri"/>
        <family val="2"/>
        <charset val="238"/>
        <scheme val="minor"/>
      </rPr>
      <t>ího dodavatele za tvorbu analýzy technického zázemí a lidských zdrojů na VŠPJ + úhradu konferenčního poplatku</t>
    </r>
    <r>
      <rPr>
        <sz val="10"/>
        <color theme="1"/>
        <rFont val="Calibri"/>
        <family val="2"/>
        <charset val="238"/>
        <scheme val="minor"/>
      </rPr>
      <t>. 4% plánovaných zdrojů (cca 8 tis. Kč) nebyla vyčerpána, proto byly zbylé finanční prostředky využity na nákup drobného technického vybavení pro pracovní tým k zajištění činností souvisejících s rozvojem distanční výuky a online vzdělávání na VŠPJ.</t>
    </r>
  </si>
  <si>
    <t>Cestovní náhrady - z důvodu přetrvávající pandemické situace způsobené Covid-19 se většina plánovaných akcí v rámci CRP projektu konala online formou. Z tohoto důvodu bylo na cestovné vyčerpáno 25 %. Zbývajích 75 % nákladů bylo využito na nákup technického vybavení pro pracovní tým k zajištění činností souvisejících s rozvojem distanční výuky a online vzdělávání na VŠPJ.</t>
  </si>
  <si>
    <t>23. Vysoká škola technická a ekonomická v Českých Budějovicích (VŠTE)</t>
  </si>
  <si>
    <t>Ing. Veronika Machová, MBA</t>
  </si>
  <si>
    <t xml:space="preserve">Bc. Liliana Kopicová </t>
  </si>
  <si>
    <t>Vysoká škola technická a ekonomická v Českých Budějovicích</t>
  </si>
  <si>
    <t>www.vstecb.cz</t>
  </si>
  <si>
    <t>machova@mail.vstecb.cz</t>
  </si>
  <si>
    <t xml:space="preserve">kopicova@mail.vstecb.cz  </t>
  </si>
  <si>
    <t>Přispět k systematickému profesionálnímu rozvoji distančního vzdělávání a blended learningu na vysokých školách  v České republice a to v úzké vzájemné spolupráci jednotlivých vysokých škol a se zapojením tuzemských i zahraničních expertů</t>
  </si>
  <si>
    <t>Výstup byl splněn. Byla zpracována interní analýza zaměřující se na technickou infrastrukturu, připravenost vyučujících a zkušenosti z online vzděláváním na VŠTE.  V rámci analýzy se VŠTE zaměřila na otázky z obdrženého dotazníku, kdy došlo k vyhodnocení těchto témat: 
1) Strategie vysokých škol v oblasti distančního / on-line / blended learning / digitálně podporovaného vzdělávání, 
2) Materiální zajištění vysokých škol v oblasti distančního / on-line / blended learning / digitálně podporovaného vzdělávání, 
3) Organizační zajištění vysokých škol v oblasti distančního / on-line / blended learning / digitálně podporovaného vzdělávání, 
4) Ekonomické zajištění vysokých škol v oblasti distančního / on-line / blended learning / digitálně podporovaného vzdělávání,
5) Překážky implementace distančního / on-line / blended learning / digitálně podporovaného vzdělávání na vysokých školách.
Vypracovaná analýza byla zaslána koordinující VŠ a je taktéž přílohou č. 1 této zprávy.</t>
  </si>
  <si>
    <t>Výstup byl splněn. Byla ustavena interní pracovní skupina, která vytvořila návrh dokumentu "Koncepce rozvoje distančního vzdělávání a blended learningu na VŠTE". Obsahem koncepce jsou jednotlivé druhy vzdělání, blended learning, metodická doporučení, systematická podpora odborných znalostí pracovníků  včetně doporučení pro garanty studijních programů apod. Dokument Koncepce rozvoje distančního vzdělávání a blended learningu na VŠTE je doložen jako příloha č. 2 této zprávy.</t>
  </si>
  <si>
    <t>Výstup byl splněn. VŠTE spolupracovala na vytvoření metodických materiálů pro podporu realizace distančního vzdělávání a blended learningu.</t>
  </si>
  <si>
    <t xml:space="preserve">Výstup byl splněn. Zástupci VŠTE se zúčastnili všech konaných kulatých stolů zaměřených na sdílení zkušeností mezi VŠ v oblasti rozvoje distančního vzdělávání (únor - z důvodu epidemické situace probíhalo online formou; září - Olomouc; říjen - Praha; prosinec - online forma). </t>
  </si>
  <si>
    <t>5. Speciální odborná sekce "Rozvoj distančního vzdělávání a blended learningu ve střední Evropě" v rámci mezinárodní konference DisCo - 1x</t>
  </si>
  <si>
    <t xml:space="preserve">Výstup byl splněn. VŠTE se zúčastnila konference DisCo 2021. </t>
  </si>
  <si>
    <t>Změna řešitele</t>
  </si>
  <si>
    <t>Během řešení projektu došlo ke změně hl. řešitele. Důvodem bylo přerozdělení agendy a delegování na jinou, stejně tak kompetentní osobu. Tato změna tedy neměla vliv na řešení projektu.</t>
  </si>
  <si>
    <t>Změna v čerpání rozpočtu projektu v souhladu s Vyhlášením CRP 2021</t>
  </si>
  <si>
    <t>Rozpočet projektu byl vyčerpán v celé výši. Během řešení projektu došlo pouze ke změně ve struktuře čerpání v kapitole Osobní náklady, součet položek v dané kapitole zůstal stejný. Při řešení projektu vysvtala potřeba rozložit Osobní výdaje i do mezd, namísto původně plánovaného využití pouze odměn z DPP/DPČ.
Dále došlo ke změně čerpání u položky 2.6 Cestovní náhrady, z důvodu epidemické situace v ČR se většina setkání realizovala online formou. Prostředky z položky 2.6 tedy byly přesunuty do položky 2.5 Služby.</t>
  </si>
  <si>
    <r>
      <rPr>
        <b/>
        <sz val="10"/>
        <color theme="1"/>
        <rFont val="Calibri"/>
        <family val="2"/>
        <charset val="238"/>
      </rPr>
      <t xml:space="preserve">Mzdy - </t>
    </r>
    <r>
      <rPr>
        <sz val="10"/>
        <color theme="1"/>
        <rFont val="Calibri"/>
        <family val="2"/>
        <charset val="238"/>
      </rPr>
      <t>výdaje na mzdy pracovníků projektu, kteří se aktivně podíleli na jeho řešení.</t>
    </r>
  </si>
  <si>
    <r>
      <rPr>
        <b/>
        <sz val="10"/>
        <color theme="1"/>
        <rFont val="Calibri"/>
        <family val="2"/>
        <charset val="238"/>
      </rPr>
      <t xml:space="preserve">Ostatní osobní náklady </t>
    </r>
    <r>
      <rPr>
        <sz val="10"/>
        <color theme="1"/>
        <rFont val="Calibri"/>
        <family val="2"/>
        <charset val="238"/>
      </rPr>
      <t>- výdaje za odměny z dohod členům řešitelského týmu, kteří přispívali ke splnění výstupu projektu rozvoji oblasti distančního vzdělávání.</t>
    </r>
  </si>
  <si>
    <r>
      <rPr>
        <b/>
        <sz val="10"/>
        <color theme="1"/>
        <rFont val="Calibri"/>
        <family val="2"/>
        <charset val="238"/>
      </rPr>
      <t xml:space="preserve">Odvody na SP, ZP, FKSP </t>
    </r>
    <r>
      <rPr>
        <sz val="10"/>
        <color theme="1"/>
        <rFont val="Calibri"/>
        <family val="2"/>
        <charset val="238"/>
      </rPr>
      <t>- výdaje za povinné odvody SP, ZP a FKSP.</t>
    </r>
  </si>
  <si>
    <r>
      <rPr>
        <b/>
        <sz val="10"/>
        <color theme="1"/>
        <rFont val="Calibri"/>
        <family val="2"/>
        <charset val="238"/>
      </rPr>
      <t xml:space="preserve">Služby a náklady nevýrobní - </t>
    </r>
    <r>
      <rPr>
        <sz val="10"/>
        <color theme="1"/>
        <rFont val="Calibri"/>
        <family val="2"/>
        <charset val="238"/>
      </rPr>
      <t>výdaje za službu spojenou se školením zaměstnanců "Jak na on-line výuku efektivně".</t>
    </r>
  </si>
  <si>
    <r>
      <rPr>
        <b/>
        <sz val="10"/>
        <color theme="1"/>
        <rFont val="Calibri"/>
        <family val="2"/>
        <charset val="238"/>
      </rPr>
      <t xml:space="preserve">Cestovní náhrady </t>
    </r>
    <r>
      <rPr>
        <sz val="10"/>
        <color theme="1"/>
        <rFont val="Calibri"/>
        <family val="2"/>
        <charset val="238"/>
      </rPr>
      <t>- cestovné nakonec nebylo v projeku využito a došlo k přesunu 2 tis. Kč do položky 2.5 Služby.</t>
    </r>
  </si>
  <si>
    <t>3. České vysoké učení technické v Praze (ČVUT)</t>
  </si>
  <si>
    <t>doc. Dr. Ing. Gabriela Achtenová</t>
  </si>
  <si>
    <t>Ing. Božena Mannová, Ph.D.</t>
  </si>
  <si>
    <t xml:space="preserve"> České vysoké učení technické v Praze</t>
  </si>
  <si>
    <t>www.cvut.cz</t>
  </si>
  <si>
    <t>gabriela.achtenova@fs.cvut.cz</t>
  </si>
  <si>
    <t>mannova@fel.cvut.cz</t>
  </si>
  <si>
    <t xml:space="preserve">Proběhla analýza technické infrastruktury využitelné pro výuku on-line na jednotlivých fakultách ČVUT. Na základě vyplněných dotazníků z jednotlivých fakult byl zpracován dotazník za celé ČVUT, který byl odevzdán pro výstup projektu. Výsledky šetření na fakultách byly využity pro vyhodnocení připravenosti a průběhu on-line výuky na ČVUT. Výsledky byly i publikovány. </t>
  </si>
  <si>
    <t xml:space="preserve">V návaznosti na analýzu byla vypracována dílčí zpráva o analýze za ČVUT. Na základě analýzy byli konzultováni zahraniční spolupracovníky z UK. Společně jsme publikovali články na zahraničních konferencích: Mannová, B. (2021). Digital education before and after covid. Experience from CTU in Prague. TPEA 34th International Conference, UK a Preston, C., Mannová, B., Younie, S., and Eloff, I. (2021). The established theories that scaffold teaching, learning and mentoring online. Proceeding Edulearn 21 Conference. </t>
  </si>
  <si>
    <t>Analýza vytvořená v rámci projektu byla využita při tvorbě strategických dokumentů pro koncepci blended learningu na fakultách ČVUT.</t>
  </si>
  <si>
    <t>V návaznosti na dokumenty Využití blended Learningu na ČVUT byla vytvořena série metodických materiálů, která je k disposici pro vyučující na ČVUT.</t>
  </si>
  <si>
    <t>5. Kulaté stoly zaměřené na sdílení zkušeností 3x</t>
  </si>
  <si>
    <t>ČVUT se aktivně zúčastnilo všech kulatých stolů. Výsledky kulatých stolů byly diskutovány v rámci pracovních schůzek řešitelů projektu na ČVUT.</t>
  </si>
  <si>
    <t>6. Kurz pro pracovníky vysokých škol zaměřené na základní témata související s rozvojem distančního vzdělávání a blended learningu - 1x</t>
  </si>
  <si>
    <r>
      <t xml:space="preserve">ČVUT připravilo kurzy jak pro všechny fakulty, tak jednotlivé fakulty pořádaly kurzy pro své pracovníky, protože dovednosti učitelů ve výuce on-line se na fakultách velmi různí. Výpočetní centrum ČVUT připravilo jednotné materiály pod titulem </t>
    </r>
    <r>
      <rPr>
        <i/>
        <sz val="10"/>
        <color theme="1"/>
        <rFont val="Calibri"/>
        <family val="2"/>
        <charset val="238"/>
        <scheme val="major"/>
      </rPr>
      <t xml:space="preserve">Doporučení VIC ČVUT pro distanční výuku v roce 2021. </t>
    </r>
    <r>
      <rPr>
        <sz val="10"/>
        <color theme="1"/>
        <rFont val="Calibri"/>
        <family val="2"/>
        <charset val="238"/>
        <scheme val="major"/>
      </rPr>
      <t xml:space="preserve">V rámci projektu jsme realizovali dva kurzy ve spolupráci s katedrou multimedií VŠE: </t>
    </r>
    <r>
      <rPr>
        <i/>
        <sz val="10"/>
        <color theme="1"/>
        <rFont val="Calibri"/>
        <family val="2"/>
        <charset val="238"/>
        <scheme val="major"/>
      </rPr>
      <t xml:space="preserve"> Význam a principy využití multimédií ve vzdělávání a  Používání audiovizuální technologie ve výuce on-line.</t>
    </r>
  </si>
  <si>
    <r>
      <t xml:space="preserve">Pracovníci ČVUT se aktivně zúčastnili konference DisCo 21. Byl přijat jeden příspěvek do sborníku, který byl na konferenci prezentován: </t>
    </r>
    <r>
      <rPr>
        <i/>
        <sz val="10"/>
        <color theme="1"/>
        <rFont val="Calibri"/>
        <family val="2"/>
        <charset val="238"/>
        <scheme val="major"/>
      </rPr>
      <t>Pavel Andres, Božena Mannová (CTU in Prague): On-line teaching during and after pandemic on CTU in Prague</t>
    </r>
    <r>
      <rPr>
        <sz val="10"/>
        <color theme="1"/>
        <rFont val="Calibri"/>
        <family val="2"/>
        <charset val="238"/>
        <scheme val="major"/>
      </rPr>
      <t xml:space="preserve">.   Ve spolupráci s prof. Christinou Preston z UK byly připraveny a realizovány v rámci DisCo dva worshopy, kterých se zúastnilo 30 zahraničních účastníků konference. </t>
    </r>
    <r>
      <rPr>
        <i/>
        <sz val="10"/>
        <color theme="1"/>
        <rFont val="Calibri"/>
        <family val="2"/>
        <charset val="238"/>
        <scheme val="major"/>
      </rPr>
      <t>Christina Preston, De Monfort University, United Kingdom, Bozena Mannova, CTU in Prague:The Established Theories That Scaffold Teaching, Learning And Mentoring Online</t>
    </r>
  </si>
  <si>
    <t>Změny v čerpání rozpočtu</t>
  </si>
  <si>
    <t>Jednotlivé změny jsou vysvětleny v části "Bližší zdůvodnění čerpání v jednotlivých položkách".</t>
  </si>
  <si>
    <t>V covidove pandemii většina aktivit probíhala on-line a nebylo možné realizovat spolupráci na projektu s externími pracovníky. Z tohoto důvodu nebyly čerpány finanční prostředky na OON a  všechny odměny pracovníkům na projektu byly vyplaceny jako mzdy a stipendia.</t>
  </si>
  <si>
    <t>OON nebyly z výše uvedených důvodů čerpány</t>
  </si>
  <si>
    <t>Z  důvodů uvedených v bodě 2.1. bylo navýšeno čerpání odvodů.</t>
  </si>
  <si>
    <t>Materiální náklady byly přečerpány o 3 tisíce Kč. Byl zakoupen jeden notebook, který byl využíván pro zpracování materiálů a pro online jednání.</t>
  </si>
  <si>
    <t>Z důvodu uvedeném v bodě 2.1 nebyly vyčerpány všechny finanční prostředky na služby.</t>
  </si>
  <si>
    <t>Protože plánované konference byly většinou on-line, nebylo vyčerpáno cestovné.</t>
  </si>
  <si>
    <t>Na stipendia byly využity vyšší finanční prostředky, protože se projektu zappojilo více studentů než bylo plánováno.</t>
  </si>
  <si>
    <t>25. Západočeská univerzita v Plzni (ZČU)</t>
  </si>
  <si>
    <t xml:space="preserve">ZČU přispěla svými odpovědmi do celkové analýzy realizované dotazování všech partnerů projektu a poté sestavila dokument vlastní, kde jsou odpovědi ZČU sledovány z pohledu shody v odpovědích s ostatními vysokými školami a významných rozdílů. Vznikl dokument Analýza zázemí pro realizaci distančního vzdělávání a e-learningu na Západočeské univerzitě v Plzni, který je přílohou 1 této závěrečné zprávy. </t>
  </si>
  <si>
    <t xml:space="preserve">Ke zpracované analýze byla pracovní skupinou ZČU vytvořena doporučení pro další rozvoj distančního vzdělávání na ZČU, která byla diskutována s tuzemskými i zahraničními experty a vznik z toho report v anglickém jazyce pod názvem Recommendations on 
 the implementation of distance education and e-learning at the University of West Bohemia in Pilsen, který se stal podkladem pro vytvoření akčního plánu. Report je přílohou 2 této závěrečné zprávy. </t>
  </si>
  <si>
    <t>V diskusi pracovní skupiny a v návaznosti na realizovanou analýzu a expertní doporučení byl vytvořen dokument Akční plán rozvoje distančního vzdělávání a e-learningu na Západočeské univerzitě v Plzni. Dokument je přílohou 3 této závěrečné zprávy.</t>
  </si>
  <si>
    <t xml:space="preserve">Pracovníci ZČU opakovaně připomínkovali materiály vytvořené Univerzitou Karlovou, poskytli součinnost a řadu expertních doporučení. </t>
  </si>
  <si>
    <t xml:space="preserve">Západočeská univerzita v Plzni organizovala první kulatý stůl dne 22. 2. 2021 a zajistila program včetně vystoupení zahraničního experta. Dále se pracovníci ZČU aktivně zúčastnili všech realizovaných kulatých stolů organizovaných UK, MUNI a UPOL. Nad rámec kulatých stolů ZČU zorganizovala webinář o strategii v distančním vzdělávání za účasti zahraničních expertů. </t>
  </si>
  <si>
    <t xml:space="preserve">ZČU poskytla MUNI prostor na platformě Eduskop pro přípravu MOOC kurzu a připomínkovala v rámci kulatého stolu strukturu kurzu. Technik ZČU se stará o technické zajištění tvorby a realizace kurzu. </t>
  </si>
  <si>
    <t xml:space="preserve">Na konferenci DiSCO 2021 byla realizována speciální sekce s panelovou diskusí věnovaná rozvoji distančního vzdělávání a blended learningu ve střední Evropě. Konference se aktivně zúčastnili pracovníci ZČU. ZČU přispěla rovněž finančně k účasti expertů ze zahraničí. </t>
  </si>
  <si>
    <t>Přesun celé položky 2.2 (OON) do položky 2.1 (Mzdy) resp. 2.3 (Odvody)</t>
  </si>
  <si>
    <t>Částka 95 tis. byla přesunuta da položky 2.1 (resp 2.3) z dúvodu menší administrativní zátěže, místo DPP a DPČ byla činnost zaměstnanců ZČU hrazena formou mimořádné odměny za plnění úkolů v rámci projektu CRP</t>
  </si>
  <si>
    <t>Mzdové náklady - Provedení analýzy aktuálního stavu zázemí pro realizaci distančního vzdělávání a blended learningu, Konzultace s tuzemskými i zahraničními experty na jednotlivých vysokých školách včetně přípravy expertních doporučení, Ustavení pracovní skupiny a vytvoření strategického dokumentu zaměřeného na rozvoj distančního vzdělávání a blended learningu na vysoké škole, Tvorba metodických materiálů pro podporu realizace distančního vzdělávání a blended learningu, Organizace kulatého stolu, Autorská příprava společného kurzu pro akademické pracovníky zapojených vysokých škol</t>
  </si>
  <si>
    <t>Odvody - Provedení analýzy aktuálního stavu zázemí pro realizaci distančního vzdělávání a blended learningu, Konzultace s tuzemskými i zahraničními experty na jednotlivých vysokých školách včetně přípravy expertních doporučení, Ustavení pracovní skupiny a vytvoření strategického dokumentu zaměřeného na rozvoj distančního vzdělávání a blended learningu na vysoké škole, Tvorba metodických materiálů pro podporu realizace distančního vzdělávání a blended learningu, Organizace kulatého stolu, Autorská příprava společného kurzu pro akademické pracovníky zapojených vysokých škol</t>
  </si>
  <si>
    <t>Příprava speciální odborné sekce "Rozvoj distančního vzdělávání a blended learningu ve střední Evropě" v rámci konference DisCo, Odborné konzultační služby tuzemských i zahraničních expertů, Pronájem prostor a techniky pro realizaci kulatých stolů, Další služby související s organizací kulatých stolů (občerstvení), Grafické práce a při přípravě a propagaci kurzu, Telefonní poplatky</t>
  </si>
  <si>
    <t>Cestovní náhrady (cestovné, stravné, ubytování)</t>
  </si>
  <si>
    <t>19. Vysoká škola báňská-Technická univerzita Ostrava (VŠB-TUO)</t>
  </si>
  <si>
    <t>Ing. Zdeňka Chmelíková, Ph.D.</t>
  </si>
  <si>
    <t>doc. Ing. Lenka Kauerová, CSc.</t>
  </si>
  <si>
    <t xml:space="preserve">Vysoká škola báňská-Technická univerzita Ostrava </t>
  </si>
  <si>
    <t>www.vsb.cz</t>
  </si>
  <si>
    <t>zdenka.chmelikova@vsb.cz</t>
  </si>
  <si>
    <t>lenka.kauerova@vsb.cz</t>
  </si>
  <si>
    <t>V rámci projektu byla zpracována analýza aktuálního stavu zázemí pro realizaci distančního vzdělávání na VŠB-TUO. Univerzita se podílela na realizaci dotazníkového šetření pod záštitou UPOL, což velmi přispělo ke komparaci s jinými VŠ v ČR, zpracovaný dokument se stal výchozí pro další analytickou práci a zhodnocení míry efektivní připravenosti na distanční výuku. Bylo ralizováno dotazníkové šetření za účelem posouzení vnímání distanční výuky mezi studenty VŠB-TUO v květnu 2021, celkový počet respondentů 1595. Základní okruhy směřovaly na spoojenost s platfomami výuky, preference způsobu sledování přednášek, etické aspekty distanční výuky a důvěra v distanční výuku. Byla zpracována interní analýza k tématu distančního vzdělávání z pohledu fakult a jejich postojů k realizaci distančního vzdělávání. Zohledněna byla témata potřeby vzdělávání pedagogů, důvěry v distanční vzdělávání, etiky a významu distanční formy výuky. Splněno.</t>
  </si>
  <si>
    <t>Na základě analýzy vnitřního univerzitního prostředí a posouzení jeho připravenosti k realizaci distanční výuky, dále s přihlédnutím k postojům studentů k realizaci distanční výuky byl zpracován dokument, který posuzuje ve výše uvedených aspektech míru možnosti realizace distančního vzdělávání na univertitě i na jednotlivých fakultách VŠB-TUO. Byly identifikovány překážky v implementaci distančního vzdělávání. Splněno.</t>
  </si>
  <si>
    <t>Koncepce rozvoje distančního vzdělávání na VŠB-TUO je ve fázi přípravy, neboť dosud nebyla uzavřena diskuze o terminologii, která je zásadní z hlediska redefinice jednotlivých forem studia. Následně budou definovány v souladu s novou terminologií také standardy a požadavky pro jednotlivé formy studia včetně standardů NAÚ. Ve fázi diskuze je také otázka nastavení standardů pro oblasti vzdělávání. Dosud není zřejmá míra možnosti nastavení standardů ze strany univerzity. Výše uvedené skutečnosti v současné době neumožňují vypracování relevantního strategického dokumentu. Splněno částečně, neboť nejsou změněny relevantní legislativní dokumenty.</t>
  </si>
  <si>
    <t xml:space="preserve">Za účelem zvýšení efektivity v přípravě na distanční výuku a pro podporu realizace distanční výuky byl vytvořen v IS EDISON portál ONLINE VÝUKA, který obsahuje nástroje a metodické návody pro realizaci online výuky. Návody jsou zpracovány formou např. video nahrávek, je vytvořeno online forum pro sdílení zkušeností apod. V závěru semestru byl instalován proctoring v LMS za účelem automatizovaného vzdáleného dozorování průběhu testů. Splněno.  </t>
  </si>
  <si>
    <t>5. Účast na kulatých stolech zaměřených na sdílení zkušeností - 4x</t>
  </si>
  <si>
    <t>Řešitelka a členové řešitelského týmu se zúčastnili všech kulatých stolů, zaměřených na sdílení zkušeností v oblasti rozvoje distančního vzdělávání. Předmětem diskuzí byla didaktika distančního vzdělávání s důrazem na aktivizační prvky ve výuce. Další témata se zabývala obecnými doporučeními a best practice zapojených institucí, testování studentů v online prostředí LMS. Zdůrazněn byl význam komunikace se studenty se specifickými potřebami.</t>
  </si>
  <si>
    <t xml:space="preserve">VŠB-TUO realizovala 6 odborných vzdělávacích seminářů, které byly tématicky zaměřeny na přípravu a realizaci distanční výuky, dále na práci v MS TEAMS a LMS. Veškeré semináře byly opatřeny záznamem a jsou k dispozici pro všechny pedagogy univerzity na portálu ONLINE VÝUKA. Dále probíhaly individuální konzultace poskytované Centrem informačních technologií, které zabezpečuje technickou podporu distanční výuky. byl realizován seminář pro proděkany pro studium za účelem prezentace proctoringu. </t>
  </si>
  <si>
    <t>7. Účast ve speciální odborné sekci „Rozvoj distančního vzdělávání a blended learningu ve střední Evropě“ v rámci mezinárodní konference DisCo – 1x</t>
  </si>
  <si>
    <t xml:space="preserve">Členové řešitelského týmu se zúčastnili mezinárodní konference, která probíhala online a přispěla k inspiraci pro zabezpečení distančního vzdělávání na univerzitě. Akcentovány byly zejména role akademických pracovníků, garantů studijních programů a vedení fakult. </t>
  </si>
  <si>
    <t>Částka 65 tis. Kč byla přesunuta do položky 2.1. a 2.3. z důvodu menší administrativní zátěže, místo DPP a DPČ byla činnost zaměstnnaců VŠB-TUO hrazena formou mimořádné odměny za plnění úkolů v rámci projektu CRP</t>
  </si>
  <si>
    <t>Cestovné</t>
  </si>
  <si>
    <t>Z důvodu pokračujících restrikcí způsobených pandemii COVID-19 nebylo možno realizovat všechny naplánované služební cesty, akce probíhaly převážně distanční formou. Částka 11 tis. Kč byla přesunuta do materiálu a byla použita na nákup kancelářských potřeb pro řešení projektu.</t>
  </si>
  <si>
    <t>Služby a náklady nevýrobní povahy</t>
  </si>
  <si>
    <t>Vzhedem k pokračujím restrikcím v důsledku Covid 19 nebylo možno vyčerpat prostředky na zahrančí a tuzemské experty za účelem poradenství a workhopů. Částka 12 tis. Kč byla přesunuta do materiálu.</t>
  </si>
  <si>
    <t xml:space="preserve">2.1. - 2.3. </t>
  </si>
  <si>
    <t>Mzdy + odvody + ostatní osobní náklady (odměny z DPP, DPČ…) Položka byla v součtu vyčerpáná</t>
  </si>
  <si>
    <t>2.4.</t>
  </si>
  <si>
    <t>Materiál - zakoupeny tonery a kancelářské potřeby pro potřeby projektu</t>
  </si>
  <si>
    <t>Služby a náklady nevýrobní povahy - viz. zdůvodnění výše</t>
  </si>
  <si>
    <t>Cestovní náhrady - vzhledem k pokračujícím restrikcím v důsledku Covid 19 byly jen částečně čerpány prostředky na pracovní cesty, akce probíhaly převážně distanční formou.</t>
  </si>
  <si>
    <t>2.8.</t>
  </si>
  <si>
    <t xml:space="preserve">Stipendia - byla vyčerpána v souladu s projektem </t>
  </si>
  <si>
    <t>Vysoká škola chemicko-technologická v Praze</t>
  </si>
  <si>
    <t>RNDr. Petr Holzhauser, Ph.D.</t>
  </si>
  <si>
    <t>PhDr. Martin Čapek Adamec, Ph.D.</t>
  </si>
  <si>
    <t>VŠCHT Praha</t>
  </si>
  <si>
    <t>Technická 5, 166 28 Praha 6, www.vscht.cz</t>
  </si>
  <si>
    <t>petr.holzhauser@vscht.cz</t>
  </si>
  <si>
    <t>martin.capek.adamec@vscht.cz</t>
  </si>
  <si>
    <t>Přispět k systematickému profesionálnímu rozvoji distančního vzdělávání a blended
learningu na vysokých školách v České republice a to v úzké vzájemné spolupráci jednotlivých vysokých škol
a se zapojením tuzemských i zahraničních expertů.</t>
  </si>
  <si>
    <r>
      <rPr>
        <b/>
        <sz val="10"/>
        <rFont val="Calibri"/>
        <family val="2"/>
        <charset val="238"/>
        <scheme val="minor"/>
      </rPr>
      <t xml:space="preserve">Cíl byl splněn </t>
    </r>
    <r>
      <rPr>
        <sz val="10"/>
        <rFont val="Calibri"/>
        <family val="2"/>
        <charset val="238"/>
        <scheme val="minor"/>
      </rPr>
      <t>realizací následujících aktivit:</t>
    </r>
    <r>
      <rPr>
        <b/>
        <sz val="10"/>
        <rFont val="Calibri"/>
        <family val="2"/>
        <charset val="238"/>
        <scheme val="minor"/>
      </rPr>
      <t xml:space="preserve">
Analýza prostředí VŠ a zpracování interních dokumentů</t>
    </r>
    <r>
      <rPr>
        <sz val="10"/>
        <rFont val="Calibri"/>
        <family val="2"/>
        <charset val="238"/>
        <scheme val="minor"/>
      </rPr>
      <t xml:space="preserve"> 
Byla provedena analýza prostředí vysoké školy jak na základě zkušeností z předchozího pandemického období, tak na základě aktuálních názorů pedagogů a studentů a aktuálních trendů. Výsledky této analýzy spolu s expertními doporučeními byly podkladem pro vytvoření zprávy o současném stavu a koncepce dalšího rozvoje.
</t>
    </r>
    <r>
      <rPr>
        <b/>
        <sz val="10"/>
        <rFont val="Calibri"/>
        <family val="2"/>
        <charset val="238"/>
        <scheme val="minor"/>
      </rPr>
      <t>Vytvoření metodických materiálů a kurzu pro pracovníky VŠ</t>
    </r>
    <r>
      <rPr>
        <sz val="10"/>
        <rFont val="Calibri"/>
        <family val="2"/>
        <charset val="238"/>
        <scheme val="minor"/>
      </rPr>
      <t xml:space="preserve"> 
V rámci projektu vznikla řada metodických materiálů - společný soubor vzniklý sdílením materiálů a zkušeností vysokých škol, metodický materiál zaměřený na možnosti nekontaktní laboratorní výuky přírodovědných předmětů a materiál zaměřený na tvorbu výukových videí. Společně byl vytvořen kurz pro pracovníky vysokých škol zaměřený na rozvoj distančního vzdělávání.
</t>
    </r>
    <r>
      <rPr>
        <b/>
        <sz val="10"/>
        <rFont val="Calibri"/>
        <family val="2"/>
        <charset val="238"/>
        <scheme val="minor"/>
      </rPr>
      <t>Sdílení zkušeností a příkladů dobré praxe</t>
    </r>
    <r>
      <rPr>
        <sz val="10"/>
        <rFont val="Calibri"/>
        <family val="2"/>
        <charset val="238"/>
        <scheme val="minor"/>
      </rPr>
      <t xml:space="preserve">
Problematika distanční výuky byla mezi univerzitami sdílena v průběhu řešení celého projektu, zejména v rámci společných kulatých stolů a účastí na konferencích, podobně probíhala komunikace v rámci univerzity.</t>
    </r>
  </si>
  <si>
    <r>
      <rPr>
        <b/>
        <sz val="10"/>
        <color theme="1"/>
        <rFont val="Calibri"/>
        <family val="2"/>
        <charset val="238"/>
        <scheme val="minor"/>
      </rPr>
      <t xml:space="preserve">Analýza </t>
    </r>
    <r>
      <rPr>
        <sz val="10"/>
        <color theme="1"/>
        <rFont val="Calibri"/>
        <family val="2"/>
        <charset val="238"/>
        <scheme val="minor"/>
      </rPr>
      <t>– splněno
Byla provedena analýza zkušeností pedagogů i studentů s distanční výukou během pandemického období, využívaných softwarových nástrojů, hardwarové vybavenosti pracovišť, potřeb vyučujících a studentů, a interních dokumentů univerzity týkajících se distanční výuky.</t>
    </r>
  </si>
  <si>
    <r>
      <rPr>
        <b/>
        <sz val="10"/>
        <color theme="1"/>
        <rFont val="Calibri"/>
        <family val="2"/>
        <charset val="238"/>
        <scheme val="minor"/>
      </rPr>
      <t xml:space="preserve">Zpráva </t>
    </r>
    <r>
      <rPr>
        <sz val="10"/>
        <color theme="1"/>
        <rFont val="Calibri"/>
        <family val="2"/>
        <charset val="238"/>
        <scheme val="minor"/>
      </rPr>
      <t>– splněno
Na základě analýzy a ve spolupráci se zahraničním expertem byla vypracována zpráva shrnující současný stav a doporučení pro budoucí rozvoj tématiky na vysoké škole. Mezi klíčová témata patří zlepšování připravenosti vyučujících pro distanční formy výuky formou kurzů a školení, sdílení zkušeností a doporučení pro využití HW a SW, profesionalizace výukových videí, sjednocení přístupu k výukovým materiálům pro distanční výuku, využívání prvků distanční výuky i v rámci kontaktní výuky, definování standardů pro distanční a hybridní formy výuky, nastavení etických standardů pro online ověřování výsledků učení a kompetencí distanční formou, dovybavení pracovišť potřebnou technikou.</t>
    </r>
  </si>
  <si>
    <r>
      <rPr>
        <b/>
        <sz val="10"/>
        <color theme="1"/>
        <rFont val="Calibri"/>
        <family val="2"/>
        <charset val="238"/>
        <scheme val="minor"/>
      </rPr>
      <t xml:space="preserve">Koncepce rozvoje </t>
    </r>
    <r>
      <rPr>
        <sz val="10"/>
        <color theme="1"/>
        <rFont val="Calibri"/>
        <family val="2"/>
        <charset val="238"/>
        <scheme val="minor"/>
      </rPr>
      <t>– splněno
Na základě výstupů vypracovaly pracovní skupiny koncepci rozvoje distančního vzdělávání a blended learningu, mezi klíčové oblasti patří: příprava kurzů a školení přizpůsobených technicky orientovanému publiku, vytvoření webových stránek (metodické materiály a doporučení, shrnutí nových přístupů, jejich možností a omezení, příklady dobré praxe z oblasti chemie, technologie a inženýrství, dostupný licencovaný software i freewaru, helpdesk – metodická podpora, rozcestník na existující kvalitní elektronické zdroje informací, platforma pro sdílení zkušeností pedagogů), posílení reflexe výuky, podpora systému Moodle, tvorba šablon a školení, rozvoj technického vybavení univerzity, zřízení jednotné datové úložiště, profesionální nahrávací studia, revize a aktualizace interních dokumentů.</t>
    </r>
  </si>
  <si>
    <r>
      <rPr>
        <b/>
        <sz val="10"/>
        <color theme="1"/>
        <rFont val="Calibri"/>
        <family val="2"/>
        <charset val="238"/>
        <scheme val="minor"/>
      </rPr>
      <t xml:space="preserve">Soubor metodických materiálů </t>
    </r>
    <r>
      <rPr>
        <sz val="10"/>
        <color theme="1"/>
        <rFont val="Calibri"/>
        <family val="2"/>
        <charset val="238"/>
        <scheme val="minor"/>
      </rPr>
      <t>– splněno
Byl vytvořen soubor materiálů pro podporu realizace distančního vzdělávání a blended learningu. Kromě společného souboru vzniklého sdílením materiálů a zkušeností vysokých škol byl vytvořen metodický materiál zaměřený na různé možnosti nekontaktní laboratorní výuky přírodovědných předmětů zahrnující příklady dobré praxe z chemie, fyziky a biologie. Vznikl také materiál shrnující základní pravidla pro tvorbu výukových videí.</t>
    </r>
  </si>
  <si>
    <r>
      <rPr>
        <b/>
        <sz val="10"/>
        <color theme="1"/>
        <rFont val="Calibri"/>
        <family val="2"/>
        <charset val="238"/>
        <scheme val="minor"/>
      </rPr>
      <t xml:space="preserve">Účast na kulatých stolech </t>
    </r>
    <r>
      <rPr>
        <sz val="10"/>
        <color theme="1"/>
        <rFont val="Calibri"/>
        <family val="2"/>
        <charset val="238"/>
        <scheme val="minor"/>
      </rPr>
      <t>– splněno
Pracovní skupiny využívali informace a zkušenosti, které byly sdíleny v rámci kulatých stolů.</t>
    </r>
  </si>
  <si>
    <r>
      <rPr>
        <b/>
        <sz val="10"/>
        <color theme="1"/>
        <rFont val="Calibri"/>
        <family val="2"/>
        <charset val="238"/>
        <scheme val="minor"/>
      </rPr>
      <t>Kurz pro pracovníky VŠ</t>
    </r>
    <r>
      <rPr>
        <sz val="10"/>
        <color theme="1"/>
        <rFont val="Calibri"/>
        <family val="2"/>
        <charset val="238"/>
        <scheme val="minor"/>
      </rPr>
      <t xml:space="preserve"> – splněno
Ve spolupráci odborníků z jednotlivých vysokých škol byl vytvořen MOOC kurz Úvod do distančního vzdělávání na vysokých školách pro přípravu akademických pracovníků na práci v oblasti distančního vzdělávání a blended learningu.</t>
    </r>
  </si>
  <si>
    <r>
      <rPr>
        <b/>
        <sz val="10"/>
        <color theme="1"/>
        <rFont val="Calibri"/>
        <family val="2"/>
        <charset val="238"/>
        <scheme val="minor"/>
      </rPr>
      <t xml:space="preserve">Účast na konferenci </t>
    </r>
    <r>
      <rPr>
        <sz val="10"/>
        <color theme="1"/>
        <rFont val="Calibri"/>
        <family val="2"/>
        <charset val="238"/>
        <scheme val="minor"/>
      </rPr>
      <t>– splněno
Zkušenosti s možnostmi bezkontaktní výuky a příklady dobré praxe byly prezentovány na konferenci Education Research and Development v sekci Online laboratories and classrooms. Zároveň byly navázány kontakty s pracovníky zahraničních univerzit umožňující budoucí spolupráci v oblasti distančního vzdělávání. Projekt byl zároveň prezentován na konferenci pořádané MŠMT Dny vzdělávací činnosti vysokých škol 2021.</t>
    </r>
  </si>
  <si>
    <t>Změny v čerpání položek 2.1 - 2.6 vůči plánovanému rozpočtu v průběhu realizace projektu v souladu s Vyhlášením CRP2021.</t>
  </si>
  <si>
    <t>Detailní zdůvodnění změn čerpání jednotlivých položek uvedeno v části ZZ "Bližší zdůvodnění čerpání v jednotlivých položkách".</t>
  </si>
  <si>
    <t>Odborné a finanční řízení projektu, provedení analýzy aktuálního stavu zázemí, konzultace s tuzemskými i zahraničními experty a příprava expertních doporučení, činnost pracovních skupin, připomínkování metodických materiálů a společného kurzu, vytvoření vzorových materiálů, návrh a realizace lightboard studia</t>
  </si>
  <si>
    <t>Tvorba metodických materiálů pro bezkontaktní laboratorní výuku</t>
  </si>
  <si>
    <t>Zákonné odvody ke mzdám viz 2.1</t>
  </si>
  <si>
    <t>Kompotenty pro zařízení lightboard studia. Natáčecí studio bylo vybudováno na základě zkušeností z Northwestern University (inspirace z konference ERD2021) s využitím prostředků uspořených v kapitolách 2.5 a 2.6. Tato technologie významně přispěje k rozšíření a zkvalitnění nabídky výukových videí v rámci VŠ.</t>
  </si>
  <si>
    <t>Odborné konzultační služby zahraničního experta, software pro analýzu a zpracování dotazníkových šetření (licence SW SPSS) - analytický nástroj pro zpracování dotazníkových šetření různého typu, který bude v budoucnu využíván jak pro zpracování dotazníků pro hodnocení výuky studenty, tak pro další šetření týkající se rozvoje distančního vzdělávání a potřeb akademických pracovníků školy. Nevyčerpané prostředky byly využity na zařízení lightboard studia viz 2.4.</t>
  </si>
  <si>
    <t>Účast na konferenci ERD2021
Z důvodu pandemické situace a aktuálního zdravotního stavu některých pracovníků proběhla účast na konferencích v menším rozsahu než bylo plánováno. Uspořené prostředky byly využity pro vybavení lightboardstudia viz 2.4.</t>
  </si>
  <si>
    <t>Zpracování dotazníků, grafická úprava dotazníků</t>
  </si>
  <si>
    <r>
      <rPr>
        <b/>
        <sz val="11"/>
        <color theme="1"/>
        <rFont val="Calibri"/>
        <family val="2"/>
        <charset val="238"/>
        <scheme val="minor"/>
      </rPr>
      <t>Poznámka</t>
    </r>
    <r>
      <rPr>
        <sz val="11"/>
        <color theme="1"/>
        <rFont val="Calibri"/>
      </rPr>
      <t>: V případě, že potřebujete sdělit další doplňující informace, uveďte je v příloze.</t>
    </r>
  </si>
  <si>
    <t>doc. MVDr. Petr Chloupek, Ph.D.</t>
  </si>
  <si>
    <t>MVDr. Hana Mášová</t>
  </si>
  <si>
    <t>Veterinární univerzita Brno</t>
  </si>
  <si>
    <t>www.vfu.cz</t>
  </si>
  <si>
    <t>chloupekp@vfu.cz</t>
  </si>
  <si>
    <t>masovah@vfu.cz</t>
  </si>
  <si>
    <t>1. Analýza (interní dokument VETUNI zahrnující informace o technické infrastruktuře, lidských zdrojích a připravenosti vyučujících) - 1x</t>
  </si>
  <si>
    <t>Byla provedenaí analýza aktuálního stavu zázemí pro realizaci distančního vzdělávání a blended learningu na VETUNI zahrnující zhodnocení technického vybavení univerzity, možnosti podpory nových forem výuky ze strany CIT a připravenosti vyučujících na realizaci on-line výuky a využití blended learningu ve výuce stuentů. Dále byla vyhodnocena zpětná vazba od tudentů prostřednictvím rozeslaných dotazníků (návratnost 16%). Z uvedeného šetření vyplývá obecná spokojenost s on-line výukou v případě teoretické výuky (přednášky). U praktické výuky se většinou on-line forma výuky nezdá studentům jako vhodná. Nespokojenost byla také s používáním různých platforem pro on-line výuku na jednotlivých předmětech. Výstup splněn.</t>
  </si>
  <si>
    <t>2. Report (interní dokument VETUNI zahrnující expertní doporučení pro rozvoj distančního vzdělávání a blended learningu) - 1x</t>
  </si>
  <si>
    <t>3. Koncepce rozvoje distančního vzdělávání a blended learningu zpracované pracovní skupinou (interní dokument VETUNI) - 1x</t>
  </si>
  <si>
    <t>Na základě provedených analýz a expertních doporučení byla zpracována koncepce rozvoje on-line vzdělávání a blended learningu na VETUNI. Důraz je kladen na sjednocení prostředí pro on-line výuku a posílení forem blended learningu zejména v oblasti zpřístupnění databáze případů ošetřených pacientů a většího spektra materiálů pro asynchronní metody výuky. Výstup splněn.</t>
  </si>
  <si>
    <t>Soubor metodických materiálů pro podporu realizace distančního vzdělávání a blended learningu vznikl spoluprácí   zapojených vysokých škol. Výstup splněn.</t>
  </si>
  <si>
    <t>Členové realizačního týmu VETUNI se účastnili všech 4 kulatých stolů pořádaných univerzitami zapojenými do realizace projektu. Vzhledem k nákazové situaci byla účast on-line. Výstup splněn.</t>
  </si>
  <si>
    <t>Byly realizovány 2 kurzy pro akademické pracovníky VETUNI zaměřené na podporu on-line výuky a blended learningu na VETUNI. Hlavními diskutovanými otázkami byly metody zkoušení a zamezení podvádění u zkoušek. Dalším tématem byla ochrana práv osob účasnících se výuky. Výstup splněn.</t>
  </si>
  <si>
    <t>Rozpočet projektu byl vyčerpán v celé výši. Během řešení projektu došlo ke změnám ve struktuře čerpání přidělených finančních prostředků v souladu s vyhlášením CRP 2021 (v položkách 2.3, 2.4, 2.5 a 2.6). Zdůvodnění změn je uvedeno u konkrétních položek v části „Bližší zdůvodnění čerpání v jednotlivých položkách“.</t>
  </si>
  <si>
    <t>Změna názvu univerzity.</t>
  </si>
  <si>
    <t>Během řešení projektu došlo od 1. dubna 2021 ke změně názvu naší univerzity na Veterinární univerzita Brno (VETUNI).</t>
  </si>
  <si>
    <t>Mzdy (včetně pohyblivých složek) pracovníků přímo zapojených do realizace aktivit projektu.</t>
  </si>
  <si>
    <t>Odvody pojistného na veřejné zdravotní pojištění a pojistného na sociální zabezpečení pracovníků přímo zapojených do realizace aktivit projektu. Oproti plánovanému rozpočtu došlo k nedočerpání částky 657 Kč. z důvodu nižších odvodů na sociální zabezpečení. Prostředky byly přesunuty do kapitoly 2.4.</t>
  </si>
  <si>
    <t>Materiální náklady (včetně drobného majetku) - papíry, tonery a další spotřební materiál související s realizací projektu. Oproti plánovanému rozpočtu došlo k navýšení této položky o 70 657 Kč. Důvodem byly vyšší náklady na pořízení tonerů a spotřebního materiálu potřebného pro realizaci projektu. Potřebné prostředky byly převedeny z kapitoly 2.3, 2.5 a 2.6.</t>
  </si>
  <si>
    <t xml:space="preserve">Plánované odborné konzultační služby tuzemských i zahraničních expertů byly s ohledem na omezené možnosti cestování nahrazeny on-line konzultacemi s odborníky tuzemských i zahraničních škol. Poskytnuté konzultace nebyly účtovány. </t>
  </si>
  <si>
    <t>Cestovní náhrady - původně plánované prostředky na cestovní náhrady nebyly s ohledem na omezení cestování a pořádání jednání on-line formou využity. Celá částka byla převedena do kapitoly 2.4.</t>
  </si>
  <si>
    <t>Stipendia pro 5 studentů zapojených do zpracování analýzy aktuálního stavu zázemí pro realizaci distančního vzdělávání a blended learningu.</t>
  </si>
  <si>
    <t>13. Univerzita Karlova (UK)</t>
  </si>
  <si>
    <t>Prof. MUDr. Milena Králíčková</t>
  </si>
  <si>
    <t xml:space="preserve">MUDr. Josef Fontana, Ph.D. </t>
  </si>
  <si>
    <t xml:space="preserve"> Univerzita Karlova</t>
  </si>
  <si>
    <t>www.cuni.cz</t>
  </si>
  <si>
    <t>milena.kralickova@ruk.cuni.cz</t>
  </si>
  <si>
    <t>fontanaj@seznam.cz</t>
  </si>
  <si>
    <t>1. Analýza (interní dokument vysoké školy zahrnující informace o technické infrastruktuře, lidských zdrojích a připravenosti vyučujících)</t>
  </si>
  <si>
    <t>V  rámci tohoto výstupu vznikl ucelený dokument, který byl realizován dotazníkovým šetřením a zaměřovalo se na zkušenosti vyučujících s online výukou a online zkoušením uskutečňovanými v době platnosti protiepidemických opatření, která omezovala přítomnost studujících na UK. Za UK byla sesbírána data centrálně a následně na centrální úrovni byl hromadný dotazník vyplněn za celou UK.</t>
  </si>
  <si>
    <t>2. Report (interní dokument vysoké školy zahrnující expertní doporučení pro rozvoj distančního vzdělávání a blended learningu)</t>
  </si>
  <si>
    <t>V rámci reportu vzniklo doporučení jako jeden z metodických materiálů s názvem "Hybridní podzim a Hybridní jaro." Tyto dokumenty zohledňují interné postupy a možnosti Univerzity Karlovy a zohledňují také rozmanitosti a přístupy všech sedmnácti fakult Univerzity Karlovy.</t>
  </si>
  <si>
    <t>3. Koncepce rozvoje distančního vzdělávání a blended learningu zpracované pracovní skupinou (interní dokument vysoké školy) a vytvoření minimálního standardu studijních předmětů pro vzdělání učitelů TV a jejich jednotné distanční formy.</t>
  </si>
  <si>
    <t xml:space="preserve">Koncepce rozvoje distančního vzdělávání byla zpracována interní skupinou UK primárně na Fakultě tělesné výchovy a sportu pro obor Kinantropologie. Byly stanoveny minimální standardy tohoto studijního předmětu pro vzdělávání učitelů a TV a jejich jednotné distanční formě. 1. Ustanovení Kinantropologické skupiny 
- členové (bez titulů): FTK UP: Zbyněk Svozil, Pavel Háp; FTVS UK: Jan Chrudimský, Vladimír Hojka; FSpS MU: Zdenko Reguli
- pracovní skupina se scházela on-line od 17.2. 2021 celkem 7 jednání
2. Stanovení minimálních standardů pro SP směřující k Trenérství
Minimální standard obsahuje: 
-        Popis programu v mezinárodním kontextu vzdělávání trenérů
-        Cíl a profil absolventa 
-        Návrh standardu SP Trenér – znalosti a dovednosti
-        Realizované sportovní specializace a organizace studia
-        Podmínky k přijetí ke studiu a bonifikace 
-        Magisterské studijní programy – možnosti studia absolventů
Dokument je doplněn o: 
Srovnání dosaženého vzdělání k EQF a ESCF
Výčet sportovních specializací realizovaných v SP sportovních fakult
Klasifikace náročnosti – upraveno podle deskriptorů kvalifikačních úrovní NSP
3. Analýza silných a slabých stránek nástrojů distanční výuky na UK pro potřeby vzdělávání trenérů / budoucích učitelů
4. Anketa „Distanční vzdělávání v trenérské škole“ 
Anketa realizována opakovaně v průběhu roku 2021, a  to v únoru a v říjnu, vždy po ukončení online výuky (kombinace synchronní a asynchronní výuky)
5. Konference, workshopy
Fórum Kinantropologie
Termín:  13.9. - 14.9. Prezentace „Příprava budoucích učitelů tělesné výchovy a Revize rámcových vzdělávacích programů“ Prezentace a diskuse nad minimálními standardy učitelství TV – prezentace kinatropologické skupiny
Oborové setkání 18.10. Sportovní a tělovýchovné obory – účast  
Kulatý stůl – Vzdělávání trenérů 
Termín: 26.10. 2022, Místo: FTVS; realizováno jako součást setkání se zástupci sportovních svazů podílející se na vzdělávání trenérů. Diskuze: současnost a změny ve vzdělávání, výsledky ankety „Distanční vzdělávání v trenérské škole“. 
6. Ostatní společné výstupy Kinantropologické skupiny
Diskuse v budoucím dílčím sdílení připravených distančních opor mezi FTK UP a FTVS Praha (LMS formy MS Teams, MOODLE)
Vytvoření minimálních standardů studijních programů směřující k regulovanému povolání učitel TV (oborová část)
•        Cíl a profil absolventa studijního programu
•        Pravidla a podmínky pro tvorbu studijních plánů v akreditačním řízení
•        Podmínky k přijetí ke studiu v navazujících SP
•        Minimální odborné standardy pro SP směřující k regulovanému povolání „Učitel TV“ vyjádřený v počtu kreditů a počtu předmětů
•        Přehled studijních oborů považovaných za nástupnické a směřující k regulované profesi „Učitel TV“
</t>
  </si>
  <si>
    <t xml:space="preserve">V rámci tohoto cíle došlo k jeho maximálnímu splnění. Vznikly metodické materiály dle cílových skupin (akdemičtí pracovníci, studenti a vedení fakult/garanti studijních programů. U cílové skupiny akademických pracovníků vznikly celkem 4 metodické materiály. U cílové skupiny sudentů vznikly celkem 3 metodické matierály a u poslední cílové skupiny vznikl materiál shrnující základní body kvalitní přípravy na distanční výuku na jednotlivých úrovních a také Strategie pro specifické studijní programy. Veškeré metodické materiály byly již vypracovány také v anglickém jazyce. Na všech metodických materálech se podílely zapojené VŠ formou připomínek. V rámci této aktivity vznikl také web https://rdvs.cz/, na kterém jsou veškeré metodické materiály zveřejněny. Kdykoliv se dají updatovat a aktualizovat. Tím jsme také zajistili aktuálnost informací a jejich udržitelnost. V listopadu pak proběhnul na Univerzitě Karlově kulatý stůl hybridní formou, kde byly veškeré materiály představeny, včetně webu. </t>
  </si>
  <si>
    <t>Na Univerzitě Karlově proběhnul hybridní kulatý stůl dne 26. 10. 2021. Zástupci UK se také zúčastnili dalších kulatých stolů, které realizovaly ostatní vysoké školy.</t>
  </si>
  <si>
    <t>6. Kurz pro pracovníky vysokých škol zaměřený na základní témata související s rozvojem distančního vzdělávání a blended learningu</t>
  </si>
  <si>
    <t>V rámci tohoto výstupu byly proškoleni pracovníci Univerzity Karlovy v oblasti distančního vzdělávání a blended learningu. Vznikl také kurz, který se zaměřoval na práci s distančními platformami (MS Teams, ZOOM, apod.) a na práci s e-learningovým prostředím.</t>
  </si>
  <si>
    <t>Za Univerzitu Karlovu se zúčastnilo mezinárodní konference DisCo několik zástupců. Výstup byl splněn.</t>
  </si>
  <si>
    <t>2.7 Stipendia</t>
  </si>
  <si>
    <t>Tuto položku bylo nutné navýšit z důvodu vyššího zapojení počtu studentů, než jsme předpokládali především pro metodické materiály určené cílové skupině studenti. Zároveň se díky tomu navýšila pracnost na těchto materiálech stran studentů.</t>
  </si>
  <si>
    <t>2.6 Cestovné</t>
  </si>
  <si>
    <t>Vzhledem k realizaci kulatých stolů distančně nebo hybridně, nebylo třeba využívat tolik cestovné náhrady. Převážně jsme se zapojili distanční formou. Z tohoto důvodu jsme nevyčerpali celou částku.</t>
  </si>
  <si>
    <t>2.5 Služby a náklady nevýrobní</t>
  </si>
  <si>
    <t>Tuto položku jsme nevyčerpali celou, protože se během realizace projektů ukázalo, že není třeba vynaložit tolik financí na služby jako na zapojení studentů a lidské síly k realizaci.</t>
  </si>
  <si>
    <t>Mzdy a odměny ke mzdám zaměstnanců UK zapojeným do realizace projektu</t>
  </si>
  <si>
    <t>DPP pro externí osoby – tvorba metodických materiálů</t>
  </si>
  <si>
    <t>Zánonné odvody z mezd  a odměn ke mzdám zaměstnanců UK zapojeným do realizace projektu</t>
  </si>
  <si>
    <t>Služby a náklady nevýrobní – odborné konzultační služby tuzemských i zahraničních expertů, grafické práce (kurz, metodické materiály), pronájem prostor</t>
  </si>
  <si>
    <t>Cestovné pracovníků podílejících se na projektu za účelem sdílení zkušeností a získávání nových poznatků, účast na kulatých stolech a mezinárodní konferenci DisCo</t>
  </si>
  <si>
    <t>Stipendia pro zapojené studenty UK</t>
  </si>
  <si>
    <r>
      <rPr>
        <b/>
        <sz val="11"/>
        <color theme="1"/>
        <rFont val="Calibri"/>
      </rPr>
      <t>Poznámka</t>
    </r>
    <r>
      <rPr>
        <sz val="11"/>
        <color theme="1"/>
        <rFont val="Calibri"/>
      </rPr>
      <t>: V případě, že potřebujete sdělit další doplňující informace, uveďte je v příloze.</t>
    </r>
  </si>
  <si>
    <t>24. Vysoké učení technické (VUT)</t>
  </si>
  <si>
    <t>prof. RNDr. Miroslav Doupovec, CSc., dr. h. c.</t>
  </si>
  <si>
    <t>Mgr. et Mgr. Hana Odstrčilová</t>
  </si>
  <si>
    <t>Vysoké učení technické v Brně</t>
  </si>
  <si>
    <t>www.vut.cz</t>
  </si>
  <si>
    <t>doupovec@vutbr.cz</t>
  </si>
  <si>
    <t>odstrcilova@vutbr.cz</t>
  </si>
  <si>
    <t>Na VUT byla provedena analýza připravenosti (po technické i faktické stránce) na zajištění distanční výuky, a to jak s ohledem na nutnost zajištění náhrady prezenční výuky v době omezení přítomnosti studentů ve škole, tak na možné zařazení prvků distančního vzdělávání do běžné prezenční výuky.</t>
  </si>
  <si>
    <t>Proběhlo několik jednání se zástupci fakult a součástí VUT k možnostem zařazení distančních prvků výuky do realizace studijních programů a také s ohledem na možné akreditace celých studijních programů v distanční formě.  Expertní šetření s odborníky ze zahraničí nebylo provedeno jednak kvůli obtížím spojeným s koronavirovou pandemií a složitějšími jednáním s těmito experty a jednak kvůli dosud neujasněnému případnému zadání takového šetření. Na VUT je nejprve nutné si ujasnit další směr vývoje využití distančního vzdělávání, který by byl vhodný pro jednotlivé disciplíny vyučované na VUT.</t>
  </si>
  <si>
    <t xml:space="preserve">VUT se zapojilo do diskuzí a dalších jednání nad tímto tématem, a to jak na centrální úrovni, tak na úrovni fakult a součástí VUT. Byl připomínkován dotazník připravený ZČU a následně byl dotazník vyplněn na základě údajů zjištěných napříč fakultami a součástmi VUT. </t>
  </si>
  <si>
    <t>4. Účast na kulatém stolu zaměřené na sdílení zkušeností – 3x</t>
  </si>
  <si>
    <t xml:space="preserve">Zástupci VUT se zúčastnili všech čtyř kulatých stolů pořádaných zúčastněnými univerzitami (22.2. 2021, 13. 9. 2021, 26. 10. 2021 a 14. 12. 2021 ), poznatky a zkušenosti ostatních škol z těchto akcí byly aplikovány při řešení obdobných situací na VUT. </t>
  </si>
  <si>
    <t>Zástupci VUT se zúčastnili pracovního setkání, kde byl prezentován MOOC kurzu „Moderní distanční výuka na vysoké škole“, a následné diskuse. Kurz bude následně využit pro vzdělávání akademických pracovníků VUT v této oblasti.</t>
  </si>
  <si>
    <t>Změna ve výstupu č. 2, kterým měl být interní dokument zahrnující expertní doporučení pro rozvoj distančního vzdělávání a blended learningu. Tento dokument nebyl na VUT v plánovaném rozsahu vytvořen. Proběhlo několik jednání se zástupci fakult a součástí VUT a proběhlo několik dílčích interních šetření na fakultách a součástech ke zjištění zájmu těchto součástí o budoucí zařazení prvků distančního vzdělávání do uskutečňování studijních programů, případně o přípravu nových studijních programů zcela v distanční formě. Na základě těchto jednání vznikl interní pracovní dokument mapující dosavadní představy o koncepci distančního  vzdělávání na VUT.</t>
  </si>
  <si>
    <t>Na některých fakultách a součástech VUT bylo obecně jen malé povědomí o možnostech využití distančního vzdělávání a blended learningu při standardním uskutečňování studijních programů v prezenční formě, jinde již nějaké představy byly, ale tyto se ukázaly jako velmi různorodé. Nepodařilo se během roku 2021 vytvořit jednotnou koncepci, na základě, které by bylo možné zadat a provést expertní šetření se zapojením zahraničních odborníků. Na VUT také chybí pracoviště, které by se distančním vzděláváním a blended learningem mohlo naplno zabývat. Vybudování takového metodického zázemí bude do budoucna pro vytvoření ucelené koncepce distančního vzdělávání a blended learningu nezbytné.</t>
  </si>
  <si>
    <t>Finační prostředky ve výši 47 tis. Byly přesunuty z  2.2 OON do položek 2.1 a 2.3.</t>
  </si>
  <si>
    <t xml:space="preserve">Pro plnění výstupu 2 byl předpoklad zapojení osob mimo VUT, a to především do přípravy expertních doporučení. Toto zapojení mělo být uskutečněno prostřednictvím dohod o pracovní činnosti, dohod o provedení práce nebo jiných smluv. K zapojení těchto externích odborníků nedošlo. Finanční prostředky byly využity na mzdy interních zaměstnanců zapojených do plnění ostatních výstupů. </t>
  </si>
  <si>
    <t>Položka 2.4 nebyla čerpána.</t>
  </si>
  <si>
    <t>Nevznikly žádné přímé materiální náklady spojené s plněním výstupů.</t>
  </si>
  <si>
    <t>Položka 2.5 nebyla vyčerpána, nebyla využity žádné předpokládané externí služby.</t>
  </si>
  <si>
    <t>V průběhu řešení projektu nebyly dostatečně zjištěny potřeby jednotlivých fakult a součástí ohledně možností využití distančního vzdělávání a blended learningu. Nebylo by tak účelné a hospodárné v této fázi zapojení externích dodavatelů služeb. Z těchto důvodů bylo rozhodnuto nejprve zjistit představy jednotlivých fakult a součástí pro vytvoření zadání pro konzultace s externími (i zahraničními) odborníky.</t>
  </si>
  <si>
    <t>Položka 2.6 byla vyčerpána jen minimálně s ohledem na uskutečněné pracovní cesty související s projektem. Nebyla uskutečněna žádná zahraniční cesta.</t>
  </si>
  <si>
    <t>S ohledem na pandemickou situaci, kdy bylo prakticky znemožněno cestování, nebyly vyčerpány finanční prostředky na cestovní náhrady.</t>
  </si>
  <si>
    <t>2.1 a 2.3</t>
  </si>
  <si>
    <t>Odměny zaměstnancům  VUT, kteří se podíleli na řešení projektu a přípravě jeho výstupů + zákonné odvody</t>
  </si>
  <si>
    <t>Cestovní náklady spojené s účastí na kulatém stole a konferenci "Dny vzdělávácí činnosti" pořádané MŠMT v září 2021.</t>
  </si>
  <si>
    <t>Celkem vráceno v 12/2021 na MŠMT 220.000,-Kč.
S ohledem na pandemickou situaci, kdy bylo prakticky znemožněno cestování, nebyly vyčerpány prostředky určené na konzultace s experty ze zahraničí, protože tuto spolupráci se nepodařilo zajistit také s ohledem na nedostatek informací o potřebách VUT v tomto směru v průběhu řešení projektu</t>
  </si>
  <si>
    <r>
      <rPr>
        <b/>
        <i/>
        <sz val="10"/>
        <color rgb="FFFF0000"/>
        <rFont val="Calibri"/>
      </rPr>
      <t xml:space="preserve"> V 1/2022 bude vráceno ještě 40.292,37 Kč, </t>
    </r>
    <r>
      <rPr>
        <b/>
        <i/>
        <sz val="10"/>
        <color rgb="FFFF0000"/>
        <rFont val="Calibri"/>
      </rPr>
      <t>které vzhledem  k výše uvedeným důvodům nebylo možné účelně vynaložit v materiálních nákladech a cestovném.</t>
    </r>
  </si>
  <si>
    <t>6. Mendelova univerzita v Brně (MENDELU)</t>
  </si>
  <si>
    <t>prof. Ing. Radim Farana, CSc.</t>
  </si>
  <si>
    <t>Mgr. Petr Adamec, Ph.D.</t>
  </si>
  <si>
    <t xml:space="preserve"> Mendelova univerzita v Brně</t>
  </si>
  <si>
    <t>www.mendelu.cz</t>
  </si>
  <si>
    <t>radim.farana@mendelu.cz</t>
  </si>
  <si>
    <t>petr.adamec@mendelu.cz</t>
  </si>
  <si>
    <r>
      <rPr>
        <b/>
        <sz val="10"/>
        <color theme="1"/>
        <rFont val="Calibri"/>
      </rPr>
      <t xml:space="preserve">SPLNĚNO. </t>
    </r>
    <r>
      <rPr>
        <sz val="10"/>
        <color theme="1"/>
        <rFont val="Calibri"/>
      </rPr>
      <t>V průběhu února a března 2021 byl na základě vzoru dotazníku pro všechny zúčastněné řešitelské vysoké školy (zpracovaného UPOL) vytvořen rozšířený dotazník pro potřeby MENDELU. Tento nástroj byl rozeslán 14. 4. 2021 se 14denní lhůtou na vyplnění celkem 47 ústavům MENDELU. Návratnost činila 70 %. Požadovaný dotazník - jednotný formulář na Google, pro zúčastněné vysoké školy, byl v termínu vyplněn. Na základě výsledků dotazníkového šetření na MENDELU byla zpracována analýza v podobě interního dokumentu zahrnujícího informace o technické infrastruktuře, lidských zdrojích a připravenosti vyučujících.</t>
    </r>
  </si>
  <si>
    <r>
      <rPr>
        <b/>
        <sz val="10"/>
        <color theme="1"/>
        <rFont val="Calibri"/>
      </rPr>
      <t>SPLNĚNO.</t>
    </r>
    <r>
      <rPr>
        <sz val="10"/>
        <color theme="1"/>
        <rFont val="Calibri"/>
      </rPr>
      <t xml:space="preserve"> Report zahrnující expertní doporučení pro rozvoj distančního vzdělávání a blended learningu jakožto interní dokument Mendelovy univerzity v Brně byl zpracován. Na základě výstupů dotazníku, který byl v rámci CRP centrálně zpracován týmem Univerzity Palackého v Olomouci a pro potřeby MENDELU rozšířen o několik dalších otázek, analýzy distančního vzdělávání na Mendelově univerzitě v Brně a taktéž výstupů anket mezi studenty MENDELU k online formě výuky a konečně i doporučení z kulatých stolů v rámci CRP, tento dokument shrnuje klíčová doporučení ve třech oblastech:  1. technická infrastruktura, 2. lidské zdroje, 3. strategie školy. Na závěr reportu je zařazen i akční plán zahrnující termíny i odpovědnosti, který by měl být podkladem pro navazující projekt v roce 2022, resp. návazné aktivity MENDELU v rámci Strategického záměru Mendelovy univerzity v Brně na období od roku 2021 a dalších strategických dokumentů a rozhodnutí vedení univerzity. Cílem tohoto reportu je vyhodnocení současného stavu a připravenosti MENDELU na rozvoj online vzdělávání jako nástroje flexibilních forem vzdělávání, který zvyšuje otevřenost a dostupnost ke vzdělávání. Na základě vyhodnocení jsou formulována expertní doporučení pro rozvoj univerzity a jejích jednotlivých součástí.</t>
    </r>
  </si>
  <si>
    <t>3. Účast na kulatých stolech zaměřených na sdílení zkušeností - 4x</t>
  </si>
  <si>
    <r>
      <rPr>
        <b/>
        <sz val="10"/>
        <color theme="1"/>
        <rFont val="Calibri"/>
      </rPr>
      <t xml:space="preserve">SPLNĚNO. </t>
    </r>
    <r>
      <rPr>
        <sz val="10"/>
        <color theme="1"/>
        <rFont val="Calibri"/>
      </rPr>
      <t>Zástupci Mendelovy univerzity v Brně se účastnili všech čtyř kulatých stolů, které byly organizovány 22. února 2021, 13. září 2021, 26. října 2021 a 14. prosince 2021 a sdíleli zde své zkušenosti jak s realizací projektu, tak s distančním vzděláváním obecně.</t>
    </r>
  </si>
  <si>
    <t>4. Realizace kurzu pro pracovníky vysoké školy zaměřený na základní témata související s rozvojem distančního vzdělávání a blended learningu - 1x</t>
  </si>
  <si>
    <r>
      <rPr>
        <b/>
        <sz val="10"/>
        <color theme="1"/>
        <rFont val="Calibri"/>
      </rPr>
      <t>SPLNĚNO.</t>
    </r>
    <r>
      <rPr>
        <sz val="10"/>
        <color theme="1"/>
        <rFont val="Calibri"/>
      </rPr>
      <t xml:space="preserve"> Byly realizovány 3 kurzy pro pracovníky vysoké školy zaměřené na témata související s distančním vzděláváním. Konkrétně šlo o jednodenní kurzy "Jak na online výuku a učební opory" (2x lektor Tomáš Langer, 29. 9. 2021, 10 osob, 21. 10. 2021) a "Jak na hodnocení v distanční a online výuce" (1x lektor M. Dvořáková, 13. 10. 2021, 7 osob).</t>
    </r>
  </si>
  <si>
    <t>5. Účast ve Speciální odborné sekci "Rozvoj distančního vzdělávání a blended learningu ve střední Evropě" v rámci mezinárodní konference DisCo - 1x</t>
  </si>
  <si>
    <r>
      <rPr>
        <b/>
        <sz val="10"/>
        <color theme="1"/>
        <rFont val="Calibri"/>
      </rPr>
      <t xml:space="preserve">SPLNĚNO. </t>
    </r>
    <r>
      <rPr>
        <sz val="10"/>
        <color theme="1"/>
        <rFont val="Calibri"/>
      </rPr>
      <t xml:space="preserve">Konference se aktivně účastnili dva zástupci Mendelovy univerzitě v Brně. Byl zaslán abstrakt na konferenci DisCo 2021 a dne 1. 6. 2021 byl abstrakt schválen. Příspěvek v podobě odborné sborníkové stati autorů Petra Adamce a Michala Šimáně s názvem "Perception of e-learning by students of practical training and vocational subjects during the Covid-19 pandemic" byl v termínu do 30. 6. zaslán. V témže termínu byly také zaslány přihlášky obou autorů na konferenci. </t>
    </r>
  </si>
  <si>
    <t>2.1 - snížení objemu mezd vč. pohyblivých složek</t>
  </si>
  <si>
    <t xml:space="preserve">Mzdy (včetně pohyblivých složek),  byly čerpány dle plánu na činnosti spojené s naplňováním cílů a realizací výstupů projektu. Vzhledem k personálnímu obsazení řešitelského týmu a snaze o maximální efektivitu při vynakládání přidělených finančních prostředků byla část mzdových prostředků převedena/vyplacena formou dohod o provedení práce namísto plánovaných mezd. </t>
  </si>
  <si>
    <t>2.2 - navýšení Ostatní osobní náklady (odměny z dohod o pracovní činnosti, dohod o provedení práce, popř. i některé odměny hrazené na základě nepojmenovaných smluv uzavřených podle zákona § 1746 odst. 2 č. 89/2012 Sb., občanský zákoník)</t>
  </si>
  <si>
    <t xml:space="preserve">Vzhledem k personálnímu obsazení řešitelského týmu a snaze o maximální efektivitu při vynakládání přidělených finančních prostředků byla část mzdových prostředků převedena/vyplacena formou dohod o provedení práce namísto plánovaných mezd. </t>
  </si>
  <si>
    <t>2.3 - snížené Odvody pojistného na veřejné zdravotní pojištění a pojistného na sociální zabezpečení a příspěvku na státní politiku zaměstnanosti a příděly do sociálního fondu</t>
  </si>
  <si>
    <t xml:space="preserve">Vzhledem k personálnímu obsazení řešitelského týmu a snaze o maximální efektivitu při vynakládání přidělených finančních prostředků byla část mzdových prostředků převedena/vyplacena formou dohod o provedení práce namísto plánovaných mezd. Tím došlo rovněž k úspoře financí v kapitole 2.3. Tyto byly převedeny a účelně využity v rámci kapitoly 2.2, k pokrytí nákladů na uzařené dohody o provedení práce. </t>
  </si>
  <si>
    <t>2.5 - navýšení kapitoly - Služby a náklady nevýrobní</t>
  </si>
  <si>
    <t>Výdaje v této položce byly účelně vynakládány na splnění cílů a stanovených výstupů, zejména pak na služby spojené s externími poradci a zpracovateli expertních či analytických zpráv a reportů, které byly plánovány a tvoří část výstupů projektu. Prostředky byly převedeny z rozpočtové kapitoly 2.6 - Cestovní náhrady, kde nemohly být, vzhledem k pandemické situaci, čerpány.</t>
  </si>
  <si>
    <t>2.6 - převedení kapitoly - Cestovní náhrady</t>
  </si>
  <si>
    <t xml:space="preserve">Plánované náklady na cestovní náhrady  v této položce nemohly být, vzhledem k pandemické situaci, čerpány (např. na fyzickou účast na konferenci, ubytování apod.) a tudíž byly přesunuty k efektivnímu a účelnějšímu využití, v souvislosti s naplňováním jiných dílčích výstupů, do položky 2.5.  </t>
  </si>
  <si>
    <t>2.1 - 2.3</t>
  </si>
  <si>
    <t xml:space="preserve">Mzdy (včetně pohyblivých složek), Ostatní osobní náklady, Odvody pojistného na veřejné zdravotní pojištění a pojistného na sociální zabezpečení byly čerpány dle plánu na činnosti spojené s naplňováním cílů a realizací výstupů projektu. Část mzdových prostředků byla vyplacena formou dohod o provedení práce namísto plánovaných mezd. </t>
  </si>
  <si>
    <t xml:space="preserve"> 2.4 </t>
  </si>
  <si>
    <t>Materiální náklady (včetně drobného majetku). Tyto náklady nebyly plánovány ani čerpány.</t>
  </si>
  <si>
    <t xml:space="preserve"> 2.5</t>
  </si>
  <si>
    <t xml:space="preserve">Služby a náklady nevýrobní. Výdaje v této položce byly účelně vynakládány na splnění cílů a stanovených výstupů, zejména pak na služby spojené s externími poradci a zpracovateli expertních či analytických zpráv a reportů. </t>
  </si>
  <si>
    <t xml:space="preserve"> 2.6 </t>
  </si>
  <si>
    <t xml:space="preserve">Cestovní náhrady. Výdaje v této položce nemohly být, vzhledem k pandemické situaci, čerpány (např. na fyzickou účast na konferenci, ubytování apod.) a tudíž byly přesunuty k efektivnímu a účelnějšímu využití, v souvislosti s naplňováním jiných dílčích výstupů, v položce 2.5. </t>
  </si>
  <si>
    <r>
      <rPr>
        <b/>
        <sz val="11"/>
        <color theme="1"/>
        <rFont val="Calibri"/>
      </rPr>
      <t>Poznámka</t>
    </r>
    <r>
      <rPr>
        <sz val="11"/>
        <color theme="1"/>
        <rFont val="Calibri"/>
      </rPr>
      <t>: V případě, že potřebujete sdělit další doplňující informace, uveďte je v příloze.</t>
    </r>
  </si>
  <si>
    <t>Stipendia pro studenty zapojené do přípravy MOOC kurzu</t>
  </si>
  <si>
    <t>S ohledem na vývoj pandemické situace nebylo možné čerpat cestovní náhrady. Přebytek byl přesunut  do položky služeb a materiálu.</t>
  </si>
  <si>
    <t>Služby byly navýšeny zejména ve spojitosti s úhradou nákladů spojených s přípravou MOOC kurzu distančního vzdělávání na úkor mzdových nákladů (č. 2.2). Přesun prostředků proběhl v povolením limitu 20 procent dílčí časti rozpočtu.</t>
  </si>
  <si>
    <t>Materiální náklady spojené s realizace kulatého stolu</t>
  </si>
  <si>
    <t>Zaměstnanci zapojení do řešení projektu na DPP/DPČ. Zapojení dohodářů neproběhlo v planovaném rozsahu, přednostně byly využity subjekty poskytující práci na fakturu. Tento postup byl pro projekt finančně výhodnější.</t>
  </si>
  <si>
    <t>Mzdy a odměny ke mzdám zaměstnanců zapojených do řešení projektu. Kmenoví zaměstnanci byli zapojení ve výšší než očekavaní míře.</t>
  </si>
  <si>
    <t>Alokované finanční prostředky byly přednostně využity na realizaci ostatních výstupů, zejména pak kurzu distančního vzdělávání typu MOOC, který považujeme za stěžejní výstup tohoto projektu. Koncepci bylo v plánu přesunout a vypracovat mezi výstupy navazujícího projektu. Ten však nebyl schválen a proto zpracování reportu plánujeme až v závislosti na dostupných finančních zdrojích.</t>
  </si>
  <si>
    <t>Výstup č. 3 nebyl naplněn</t>
  </si>
  <si>
    <t>Alokované finanční prostředky byly přednostně využity na realizaci ostatních výstupů, zejména pak kurzu distančního vzdělávání typu MOOC, který považujeme za stěžejní výstup tohoto projektu. Report bylo v plánu přesunout a vypracovat mezi výstupy navazujícího projektu. Ten však nebyl schválen a proto zpracování reportu plánujeme až v závislosti na dostupných finančních zdrojích.</t>
  </si>
  <si>
    <t>Výstup č. 2 nebyl naplněn</t>
  </si>
  <si>
    <t>Pracovnice MU se zúčastnila speciální odborné sekce "Rozvoj distančního vzdělávání a blended learningu ve střední Evropě" v rámci mezinárodní konference DisCo - SPLNĚNO</t>
  </si>
  <si>
    <t>Masarykova univerzita připravovala MOOC kurz pro pracovníky vysokých škol zaměřený na základní témata související s rozvojem distančního vzdělávání a blended learningu s názvem „Moderní distanční výuka na vysoké škole“, včetně osnovy a veškerých materiálů. S pomoci ZČU kurz je umístěn na platformu EDUSKOP. Odkaz na kurz je https://eduskop.cz/courses/course-v1:MUNI+01+2021/about - SPLNĚNO</t>
  </si>
  <si>
    <t>Masarykova univerzita organizovala čtvrtý kulatý stůl dne 14. 12. 2021 a zajistila program. Dále se pracovníci MU aktivně zúčastnili všech realizovaných kulatých stolů organizovaných ZČU, UK,  a UPOL. - SPLNĚNO</t>
  </si>
  <si>
    <t>Pracovníci MU připomínkovali materiály vytvořené Univerzitou Karlovou, poskytli součinnost a řadu expertních doporučení. - SPLNĚNO</t>
  </si>
  <si>
    <t>4.  Soubor metodických materiálů pro podporu realizace distančního vzdělávání a blended learningu (1x společný sdílený soubor materiálů vzniklý v diskusi zapojených vysokých škol)</t>
  </si>
  <si>
    <t>Alokované finanční prostředky byly přednostně využity na realizaci ostatních výstupů, zejména pak kurzu distančního vzdělávání typu MOOC, který považujeme za stěžejní výstup tohoto projektu. Koncepci bylo v plánu přesunout a vypracovat mezi výstupy navazujícího projektu. Ten však nebyl schválen a proto zpracování reportu plánujeme až v závislosti na dostupných finančních zdrojích. - NESPLNĚNO</t>
  </si>
  <si>
    <t>Alokované finanční prostředky byly přednostně využity na realizaci ostatních výstupů, zejména pak kurzu distančního vzdělávání typu MOOC, který považujeme za stěžejní výstup tohoto projektu. Report bylo v plánu přesunout a vypracovat mezi výstupy navazujícího projektu. Ten však nebyl schválen a proto zpracování reportu plánujeme až v závislosti na dostupných finančních zdrojích. - NESPLNĚNO</t>
  </si>
  <si>
    <t>MU přispěla svými odpověďmi do celkové analýzy realizované dotazováním všech partnerů projektu a poté sestavila dokument vlastní, kde jsou odpovědi MU sledovány z pohledu shody v odpovědích s ostatními vysokými školami a významných rozdílů. Po analýze zprávy UPOL a vzhledem k specifickým podmínkám na MU, tj. rozmanitosti postupů napřič MU v oblasti e-learningu a distančního vzdělávaní, vytvoření zprávy nebylo považováno za nejefektivnější způsob rozšíření principů pro tyto oblasti. Místo toho byly vytvořeny webové stránky s doporučením a principy pro e-learning na MU. Tyto stránky jsou k dispozici na https://cerpek.muni.cz/uzitecne-informace/online-a-distancni-vzdelavani.- SPLNĚNO</t>
  </si>
  <si>
    <t>prochazkova@cerpek.muni.cz</t>
  </si>
  <si>
    <t>vanderziel@cerpek.muni.cz</t>
  </si>
  <si>
    <t>549 49 8110</t>
  </si>
  <si>
    <t>Žerotínovo nám. 617/9, 60177 Brno
www.muni.cz</t>
  </si>
  <si>
    <t>Masarykova univerzita</t>
  </si>
  <si>
    <t>Mgr. Ingrid Procházková</t>
  </si>
  <si>
    <t>Jeffrey Alan Vanderziel, B.A.</t>
  </si>
  <si>
    <t>Do: 31.12. 2021</t>
  </si>
  <si>
    <t xml:space="preserve">Centrální rozvojový projekt 18+  </t>
  </si>
  <si>
    <t>18. Veterinární univerzita Brno (VETUNI)</t>
  </si>
  <si>
    <t>Na základě provedených šetření, konzultací s odborníky z tuzemských i zahraničních škol, inspirací ze zkušeností zahraničních veterinárních škol a informací získaných v rámci diskuse s ostatními zapojenými školami byl vytvořen soubor doporučení pro rozvoj  distančního vzdělávání a blended learningu na VETUNi. Tyto formy nemohou na VETUNI představovat základní formu výuky, ale mohou být vhodným doplněním, které vede ke zkvalitnění výuky a usnadnění náročného studia. Jako zásadní se jeví jednotné používaní on-line platforem. Výstup splněn.</t>
  </si>
  <si>
    <t>8. Ostravská univerzita (OU)</t>
  </si>
  <si>
    <t>Prof. PhDr. Aleš Zářický, Ph.D.</t>
  </si>
  <si>
    <t xml:space="preserve">Ing. Marcela Thiemlová </t>
  </si>
  <si>
    <t>Ostravská univerzita</t>
  </si>
  <si>
    <t>www.osu.cz</t>
  </si>
  <si>
    <t>ales.zaricky@osu.cz</t>
  </si>
  <si>
    <t xml:space="preserve">marcela.thiemlova@osu.cz </t>
  </si>
  <si>
    <t>1. Analýza (interní dokument vysoké školy zahrnující informace o technické infrastruktuře, lidských zdrojích a připravenost vyučujících) – 1x</t>
  </si>
  <si>
    <t xml:space="preserve">Na OU byla v rámci projektu byla zpracována analýza aktuálního stavu zázemi pro realizaci distančního vzdělávání. Ostravská univerzita se podílela na realizaci dotazníkového šetření připraveného UPOL, na OU bylo realizováno dotazníkové šetření mezi studenty OU v jarních měsících roku 2021. Byla vypracována interní analýza k distančnímu vzdělávání z pohledu jednotlivých fakult k realizaci distančního vzdělávání. Výstup byl splněn. </t>
  </si>
  <si>
    <t>2. Koncepce rozvoje distančního vzdělávání a blended learningu zpracované pracovní skupinou (interní dokument vysoké školy) – 1x</t>
  </si>
  <si>
    <t>Koncepce rozvoje byla na OU zpracována na základě dotazníkového šetření. V dalším období budou na OU rozvíjeny formy distančního vzdělávání napříč studijními programy, u kterých to bude dovolovat jejich charakter ve všech formách studia a rovněž i v celoživotním vzdělávání. Hlavní předmět podpory bude zaměřen zejména na teoretické předměty s ohledem na dostatečnou kvalitu výuky. Podpora výuky bude zahrnovat materiální zabezpečení a metodickou podporu související s proškolením akademických pracovníků. Zároveň budou reflektovány příklady dobré praxe z jiných vysokých škol. Výstup projektu byl splněn.</t>
  </si>
  <si>
    <t xml:space="preserve">Soubor metodických materiálů byl vytvořen jako společný soubor vzniklý ve spolupráci zapojených vysokých škol. Ostravská univerzita se zapojila do aktivit koordinovaných hlavním řešitelem v rámci dotazníkového šetření. Výstup projektu byl splněn. </t>
  </si>
  <si>
    <t>4. Účast na kulatých stolech zaměřených na sdílení zkušeností – 4x</t>
  </si>
  <si>
    <t xml:space="preserve">Řešitel projektu a členové týmu se zúčastnili všech kulatých stolů zaměřených na sdílení zkušeností v oblasti rozvoje distančního vzdělávání. Vzhledem k pandemické situaci byla účast členů OU v hybridní podobě. Výstup projektu byl splněn. </t>
  </si>
  <si>
    <t>5. Účast na Speciální odborné sekci „Rozvoj distančního vzdělávání a blended learningu ve střední Evropě“ v rámci mezinárodní konference DisCo – 1x</t>
  </si>
  <si>
    <t xml:space="preserve">Členové řešitelského týmu se zúčastnili mezinárodní konference online a seznámili se s konferenčními příspěvky a materiály zpřístupněnými na webových stránkách konference. Výstup projektu byl splněn. </t>
  </si>
  <si>
    <t>Snížení částky v rubrice 2.6. z přidělených 40 tis. na částku 1. tis. Kč došlo v souvisí s omezováním mobilit v době pandemi coronaviru. Rozdílová částka byla využita zejména v rubrikách 2.4 (materiál) a 2.7 (stipendia).</t>
  </si>
  <si>
    <t>Snížení rozpočtu v rubrice 2.6.došlo v souvisí s omezováním mobilit v době pandemi coronaviru. Celkově v rubrice ostatní náklady nedošlo k výraznějším změnám.</t>
  </si>
  <si>
    <t xml:space="preserve"> 2.1</t>
  </si>
  <si>
    <t>Došlo k navýšení v rubrice mzdy na úkor rubruky 2.2. ostatní osobní náklady. Celkově byla rubrika osobní náklady čerpána v souladu se zadávací dokumentaci.</t>
  </si>
  <si>
    <t xml:space="preserve"> 2.2</t>
  </si>
  <si>
    <t>Došlo k ponížení v rubrice ostatní osobní náklady ve prospěch rubruky 2.1. mzdy. Celkově byla rubrika osobní náklady čerpána v souladu se zadávací dokumentaci.</t>
  </si>
  <si>
    <t xml:space="preserve"> 2.3</t>
  </si>
  <si>
    <t>Změna souvisí s posuny v rubrikách 2.1. a 2.2.</t>
  </si>
  <si>
    <t xml:space="preserve"> 2.4</t>
  </si>
  <si>
    <t>V rubrice 2.4. došlo k navýšení na úkor rubriky 2.6 (cestovné), což souvisí s omezováním mobilit v době pandemi coronaviru. Celkově v rubrice ostatní náklady nedošlo k výraznějším změnám.</t>
  </si>
  <si>
    <t>K mírnému navýšení rubriky 2.5. došlo k navýšení na úkor rubriky 2.6 (cestovné), což souvisí s omezováním mobilit v době pandemi coronaviru. Celkově v rubrice ostatní náklady nedošlo k výraznějším změnám.</t>
  </si>
  <si>
    <t xml:space="preserve"> 2.6</t>
  </si>
  <si>
    <t xml:space="preserve"> 2.7</t>
  </si>
  <si>
    <t>V rubrice 2.7. došlo k navýšení na úkor rubriky 2.6 (cestovné), což souvisí s omezováním mobilit v době pandemi coronaviru. Celkově v rubrice ostatní náklady nedošlo k výraznějším změnám.</t>
  </si>
  <si>
    <t xml:space="preserve">Stanovený cíl byl bezezbytku splněn. Projekt vytvořil prostor pro profesionální rozvoj distančního vzdělávání na vysokých školách v České republice.  Umožnil vzájemnou spolupráci, sdílení a inspiraci. Do projektu se aktivně zapojilo 25 vysokých škol a společně v průběhu celého roku reflektovaly zkušenosti nabyté v době epidemie COVID-19, teoretické rámce pro distanční vzdělávání a blended learning popsané v literatuře a příklady dobré praxe osvědčené v předchozích projektech u nás i v zahraničí. Do řešení projektu se zapojili jednak odborníci, kteří se dlouhodobě zabývají distančním vzděláváním a blended learningem v České republice i odborníci ze zahraničí, konkrétně se podařilo navázat celoroční spolupráci s několika odborníky European Association of Distance Teaching Universities. </t>
  </si>
  <si>
    <t xml:space="preserve">Na jednotlivých vysokých školách pracovaly v rámci projektu pracovní skupiny, jejichž cílem bylo věnovat pozornost rozvoji distančního vzdělávání a blended learningu ve specifickém kontextu konkrétní školy. Ze strany Univerzity Palackého byla připravena struktura pro uskutečnění analýzy zázemí pro realizaci distančního vzdělávání a blended learningu. Byly připraveny okruhy otázek týkající se strategie vysoké školy, technického zázemí a organizačního a finančního zajištění. Všechny vysoké školy přispěly svými odpověďmi v rámci společného dotazníku a vznikla tak jednak celková analýza za všechny vysoké školy a jednak si posléze každá vysoká škola mohla zpracovat vlastní analýzu, kdy porovnala vlastní odpovědi s odpověďmi ostatních vysokých škol. Individuální diskuse pracovních skupin jednotlivých vysokých škol nad provedenou analýzou, doplněné o diskuse s našimi i zahraničními experty vedly k přípravě koncepčních strategických dokumentů, které na jednotlivých vysokých školách vytvořily osu dalšho směřování vysokých škol v oblasti distančního vzdělávání a blended learningu.  </t>
  </si>
  <si>
    <t xml:space="preserve">Vysoké školy věnovaly v rámci projektu velkou pozornost přípravě metodických materiálů. Univerzita Karlova zpracovala celá portál s velkým množstvím tématicky rozdělených metodických materiálů, který je dostupný na adrese: https://rdvs.cz/.  Masarykova univerzita připravila MOOC kurz, který je koncipován jako úvod do distančního vzdělávání na vysoké škole. Pod názvem Moderní distanční výuka na vysoké škole je tento kurz umístěn na platformě eduskop na adrese: https://eduskop.cz/courses/course-v1:MUNI+01+2021/about. Po testování a pilotáži je plánováno spuštění tohoto kurzu na první pololetí roku 2022. Kurz pak bude široce dostupný zájemcům z celé České republiky. V průběhu projektu měly všechny vysoké školy možnost koncepci metodických materiálů i online kurzu připomínkovat. </t>
  </si>
  <si>
    <t xml:space="preserve">Kurz s názvem Moderní distanční výuka na vysoké škole je připraven na platformě Eduskop: https://eduskop.cz/courses/course-v1:MUNI+01+2021/about. Kurz je aktuálně testován a pilotován a v průběhu prvního pololetní 2022 bude zpřístupněn široké veřejnosti.  Jako dílčí výstup uměleckých škol proběhl formou webináře dne 20. 12. 2021 kurz Co je a co není blended learning (viz závěrečná zpráva AMU). </t>
  </si>
  <si>
    <t>V rámci projektu byly realizované čtyři kulaté stoly. První kulatý stůl realizovala dne 22. 2. 2021 Západočeská univerzita v Plzni a byl věnován jednak podrobnému vysvětlení záměru všech projektových aktivit, ale také odborným informacím, sdílení zkušeností z doby epidemie a vystoupení zástupce European Association of Distance Teaching universities. Akce se z důvodu epidemie konala online. Další tři kulaté stoly se pak konaly na podzim. Univerzita Palackého realizovala v září druhý kulatý stůl v hybridní podobě. Podrobně zde byly diskutovány výsledky analýzy. Další hybridní kulatý stůl se konal v říjnu na Univerzitě Karlově a program byl sestavem z příspěvků týkajících se metodiky distančního vzdělávání a představení metodických materiálů. Akce se konala za účasti našich i zahraničních expertů. Poslední kulatý stůl věnovaný  především sdílení příkladů dobré praxe a představení MOOC kurzu byl realizován online v listopadu pod hlavičkou Masarykovy univerzity. Vedle kulatých stolů se v rámci projektu konaly ještě další dvě významné akce. Webinář se zahraničními experty věnovaný strategii distančnho vzdělávání proběhl online dne . Na mezinárodní konferenci o distančním vzdělávání DisCo se dne XXX konala panelová diskuse za účasti zahraničních expertů specificky zaměřená na problematiku distančního vzdělávání u tzv. "small language" zemí.</t>
  </si>
  <si>
    <t>Program konference DisCo a audiozáznam panelové diskuse jsou k dispozici na: https://bit.ly/CRP-DisCo</t>
  </si>
  <si>
    <t>Prezentace a záznamy ze čtyř kulatých stolů jsou k dispozici na: https://bit.ly/CRP-kulate-stoly</t>
  </si>
  <si>
    <t>V rámci projektu vznikl soubor analýz zahrnující celkovou analýzu, která je přehledem odpovědí všech vysokých škol v rámci dotazníku připravenho Univerzitou Palackého. Dále dokládáme dílčí analytické dokumenty škol, které vedle účasti v celkovém šetření, vytvořily vlastní analytické dokumenty věnované specifickému kontextu jejich školy. Dokumenty jsou ke stažení na: https://bit.ly/CRP-materialy-skoly</t>
  </si>
  <si>
    <t xml:space="preserve">Aktivity projektu a především celkové směřování vysokých škol v oblasti distančního vzdělávání a blended learningu v Evropě a ve světe jsme konzultovali s experty. Některé vysoké školy pak soustředily doporučení expertů do dokumentů, které jako výstupy projektu přikládáme. Dokumenty jsou ke stažení na: https://bit.ly/CRP-materialy-skoly </t>
  </si>
  <si>
    <t xml:space="preserve">Na základě analýz a expertních dokumentů vytvořily vysoké školy akční plány nebo koncepce pro rozvoj distančního vzdělávání a e-learningu. Umělecké školy navíc vytvořily specifické dokumenty týkající se oblasti uměleckého vzdělávání. Univerzita Karlova společně s Univerzitou Palackého zpracovaly dokument zaměřený na oblast tělesné výchovy. Soubor všech zpracovaných strategických dokumentů je rovněž ke stažení na: https://bit.ly/CRP-materialy-skoly </t>
  </si>
  <si>
    <t xml:space="preserve">Metodické materiály zpracované Univerzitou Karlovou a připomínkované ostatními vysokými školami jsou k dispozici na portále https://rdvs.cz/ a rovněž jsou k dispozici ke stažení na: https://bit.ly/CRP-metodicke-materialy, kde je umístěn i komentovaný seznam příkladů dobré praxe zpracovaný jako dílčí výstup AMU. </t>
  </si>
  <si>
    <t>Změny v realizaci některých dílčích částí jsou popsány v příslušných závěrečných zprávách zapojených škol.</t>
  </si>
  <si>
    <t>Nedočerpání dotace AMU, ČVUT, UTB a VUT</t>
  </si>
  <si>
    <t>Změny v čerpání mzdových prostředků</t>
  </si>
  <si>
    <t>Většina zapojených VŠ provedla úpravy v čerpání mzdových prostředků, šlo zejm. o přesuny mezi položkami 2.1 (Mzdy) a 2.3 (OON). Důvodem byly administrativního charakteru, v některých případech bylo nutno pro zajištění projektu njmout více externích spolupracovníků, někde naopak docházelo k většímu využití stávajících zaměstnanců. Tyto změny se následně projevily v čerpání položky 2.2 (Odvody). Změny jsou podrobněji popsány v závěrečných zprávách jednotlivých škol.</t>
  </si>
  <si>
    <t>Vysvětleno v závěrečných zprávách jednotlivých škol.</t>
  </si>
  <si>
    <t>Nižší čerpání cestovních nákladů</t>
  </si>
  <si>
    <t>Většina škol vzhledem k pandemické situaci omezilo cesty a řada akcí se uskutečnila on-line. Zbývající prostředky byly obvykle využity na materiál a služby potřebné k zajištění on-line aktivit projektu. Změny jsou podrobněji popsány v závěrečných zprávách jednotlivých škol.</t>
  </si>
  <si>
    <t>Výšší výdaje na stipendia</t>
  </si>
  <si>
    <t>Řada škol zvýšila zapojení studentů do realizace projektu, navýšení bylo obvykle řešeno přesunem z nákladů na cestovné, popř. z mzdových výdajů. Změny jsou podrobněji popsány v závěrečných zprávách jednotlivých škol.</t>
  </si>
  <si>
    <t>Úhrada nákladů na stipendia studentů zapojených do realizace projektových aktivit</t>
  </si>
  <si>
    <t>Mzdy vynaložené na realizaci projektových aktivit - zpracování analýz, reportů, koncepcí, metodických materiálů, přípravu a organizaci kulatých stolů a dalších výstupů (podrobné zdůvodnění v závěrečných zprávách jednotlivých škol)</t>
  </si>
  <si>
    <t>Ostatní osobní náklady vynaložené na realizaci projektových aktivit - zpracování analýz, reportů, koncepcí, metodických materiálů, přípravu a organizaci kulatých stolů a dalších výstupů (podrobné zdůvodnění v závěrečných zprávách jednotlivých škol)</t>
  </si>
  <si>
    <t>Zákonné odvody z mezd a OON</t>
  </si>
  <si>
    <t>Materiální náklady a drobný majetek - kancelářské potřeby, vybavení pro realizaci on-line aktivit, materiální zabezpečení akcí apod.  (podrobné zdůvodnění v závěrečných zprávách jednotlivých škol)</t>
  </si>
  <si>
    <t>Služby a nevýrobní náklady - produkční zajištění projektových aktivit, zpracování audio a video výstupů, překlady materiálů, služby tuzemských i zahraničních expertů, evaluace, úprava metodických aj. materiálů a další služby nezbytné k zajištění projektových aktivit (podrobné zdůvodnění v závěrečných zprávách jednotlivých škol)</t>
  </si>
  <si>
    <t>Úhrada cestovních nákladů pracovníků zapojených do realizace projektu - cesty na kulaté stoly, konferenci DisCo a další projektové aktivity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</si>
</sst>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 ##;##\ ##\ ##"/>
    <numFmt numFmtId="165" formatCode="d\.m"/>
    <numFmt numFmtId="166" formatCode="#,##0.00\ [$Kč-405]"/>
  </numFmts>
  <fonts count="76" x14ac:knownFonts="1">
    <font>
      <sz val="11"/>
      <color theme="1"/>
      <name val="Calibri"/>
    </font>
    <font>
      <sz val="11"/>
      <color theme="1"/>
      <name val="Calibri"/>
      <family val="2"/>
      <charset val="238"/>
      <scheme val="minor"/>
    </font>
    <font>
      <sz val="11"/>
      <color theme="1"/>
      <name val="Calibri"/>
      <family val="2"/>
      <charset val="238"/>
      <scheme val="minor"/>
    </font>
    <font>
      <b/>
      <sz val="14"/>
      <color theme="1"/>
      <name val="Calibri"/>
      <family val="2"/>
      <charset val="238"/>
    </font>
    <font>
      <b/>
      <sz val="12"/>
      <color theme="1"/>
      <name val="Calibri"/>
      <family val="2"/>
      <charset val="238"/>
    </font>
    <font>
      <sz val="11"/>
      <name val="Calibri"/>
      <family val="2"/>
      <charset val="238"/>
    </font>
    <font>
      <b/>
      <sz val="10"/>
      <color theme="1"/>
      <name val="Calibri"/>
      <family val="2"/>
      <charset val="238"/>
    </font>
    <font>
      <sz val="10"/>
      <color theme="1"/>
      <name val="Calibri"/>
      <family val="2"/>
      <charset val="238"/>
    </font>
    <font>
      <b/>
      <sz val="11"/>
      <color theme="1"/>
      <name val="Calibri"/>
      <family val="2"/>
      <charset val="238"/>
    </font>
    <font>
      <sz val="11"/>
      <color theme="1"/>
      <name val="Calibri"/>
      <family val="2"/>
      <charset val="238"/>
    </font>
    <font>
      <u/>
      <sz val="11"/>
      <color theme="10"/>
      <name val="Calibri"/>
      <family val="2"/>
      <charset val="238"/>
    </font>
    <font>
      <sz val="11"/>
      <color rgb="FFFF0000"/>
      <name val="Calibri"/>
      <family val="2"/>
      <charset val="238"/>
      <scheme val="minor"/>
    </font>
    <font>
      <b/>
      <sz val="11"/>
      <color theme="1"/>
      <name val="Calibri"/>
      <family val="2"/>
      <charset val="238"/>
      <scheme val="minor"/>
    </font>
    <font>
      <sz val="11"/>
      <color theme="1"/>
      <name val="Calibri"/>
      <family val="2"/>
      <charset val="238"/>
    </font>
    <font>
      <sz val="11"/>
      <color theme="1"/>
      <name val="Arial"/>
      <family val="2"/>
      <charset val="238"/>
    </font>
    <font>
      <b/>
      <sz val="14"/>
      <color theme="1"/>
      <name val="Calibri"/>
      <family val="2"/>
      <charset val="238"/>
    </font>
    <font>
      <b/>
      <sz val="12"/>
      <color theme="1"/>
      <name val="Calibri"/>
      <family val="2"/>
      <charset val="238"/>
    </font>
    <font>
      <sz val="11"/>
      <name val="Arial"/>
      <family val="2"/>
      <charset val="238"/>
    </font>
    <font>
      <b/>
      <sz val="10"/>
      <color theme="1"/>
      <name val="Calibri"/>
      <family val="2"/>
      <charset val="238"/>
    </font>
    <font>
      <sz val="10"/>
      <color theme="1"/>
      <name val="Calibri"/>
      <family val="2"/>
      <charset val="238"/>
    </font>
    <font>
      <b/>
      <sz val="11"/>
      <color theme="1"/>
      <name val="Calibri"/>
      <family val="2"/>
      <charset val="238"/>
    </font>
    <font>
      <u/>
      <sz val="11"/>
      <color theme="10"/>
      <name val="Arial"/>
      <family val="2"/>
      <charset val="238"/>
    </font>
    <font>
      <sz val="11"/>
      <color rgb="FF0563C1"/>
      <name val="Calibri"/>
      <family val="2"/>
      <charset val="238"/>
    </font>
    <font>
      <u/>
      <sz val="10"/>
      <color theme="1"/>
      <name val="Arial"/>
      <family val="2"/>
      <charset val="238"/>
    </font>
    <font>
      <sz val="10"/>
      <color theme="1"/>
      <name val="Arial"/>
      <family val="2"/>
      <charset val="238"/>
    </font>
    <font>
      <u/>
      <sz val="10"/>
      <color rgb="FF1155CC"/>
      <name val="Arial"/>
      <family val="2"/>
      <charset val="238"/>
    </font>
    <font>
      <sz val="11"/>
      <name val="Arial"/>
      <family val="2"/>
      <charset val="238"/>
    </font>
    <font>
      <u/>
      <sz val="11"/>
      <color theme="10"/>
      <name val="Arial"/>
      <family val="2"/>
      <charset val="238"/>
    </font>
    <font>
      <sz val="10"/>
      <color theme="1"/>
      <name val="Calibri"/>
      <family val="2"/>
      <charset val="238"/>
      <scheme val="minor"/>
    </font>
    <font>
      <b/>
      <sz val="10"/>
      <color rgb="FF222222"/>
      <name val="Calibri"/>
      <family val="2"/>
      <charset val="238"/>
    </font>
    <font>
      <b/>
      <sz val="14"/>
      <color theme="1"/>
      <name val="Calibri"/>
      <family val="2"/>
      <charset val="238"/>
      <scheme val="minor"/>
    </font>
    <font>
      <b/>
      <sz val="12"/>
      <color theme="1"/>
      <name val="Calibri"/>
      <family val="2"/>
      <charset val="238"/>
      <scheme val="minor"/>
    </font>
    <font>
      <b/>
      <sz val="10"/>
      <color theme="1"/>
      <name val="Calibri"/>
      <family val="2"/>
      <charset val="238"/>
      <scheme val="minor"/>
    </font>
    <font>
      <u/>
      <sz val="11"/>
      <color theme="10"/>
      <name val="Calibri"/>
      <family val="2"/>
      <charset val="238"/>
      <scheme val="minor"/>
    </font>
    <font>
      <b/>
      <sz val="9"/>
      <color indexed="81"/>
      <name val="Tahoma"/>
      <family val="2"/>
      <charset val="238"/>
    </font>
    <font>
      <sz val="9"/>
      <color indexed="81"/>
      <name val="Tahoma"/>
      <family val="2"/>
      <charset val="238"/>
    </font>
    <font>
      <sz val="10"/>
      <name val="Calibri"/>
      <family val="2"/>
      <charset val="238"/>
      <scheme val="minor"/>
    </font>
    <font>
      <u/>
      <sz val="10"/>
      <color theme="10"/>
      <name val="Calibri"/>
      <family val="2"/>
      <charset val="238"/>
      <scheme val="minor"/>
    </font>
    <font>
      <sz val="10"/>
      <name val="Calibri"/>
      <family val="2"/>
      <charset val="238"/>
    </font>
    <font>
      <b/>
      <sz val="10"/>
      <name val="Calibri"/>
      <family val="2"/>
      <charset val="238"/>
      <scheme val="minor"/>
    </font>
    <font>
      <b/>
      <sz val="12"/>
      <name val="Calibri"/>
      <family val="2"/>
      <charset val="238"/>
      <scheme val="minor"/>
    </font>
    <font>
      <sz val="10"/>
      <color rgb="FF000000"/>
      <name val="Calibri"/>
      <family val="2"/>
      <charset val="238"/>
    </font>
    <font>
      <b/>
      <sz val="14"/>
      <color rgb="FF000000"/>
      <name val="Calibri"/>
      <family val="2"/>
      <charset val="238"/>
    </font>
    <font>
      <sz val="10"/>
      <color rgb="FF000000"/>
      <name val="Calibri"/>
      <family val="2"/>
      <charset val="238"/>
    </font>
    <font>
      <sz val="10"/>
      <color rgb="FF222222"/>
      <name val="Calibri"/>
      <family val="2"/>
      <charset val="238"/>
    </font>
    <font>
      <sz val="10"/>
      <name val="Calibri"/>
      <family val="2"/>
      <charset val="238"/>
    </font>
    <font>
      <u/>
      <sz val="10"/>
      <color rgb="FF0070C0"/>
      <name val="Calibri"/>
      <family val="2"/>
      <charset val="238"/>
    </font>
    <font>
      <u/>
      <sz val="10"/>
      <color theme="1"/>
      <name val="Calibri"/>
      <family val="2"/>
      <charset val="238"/>
    </font>
    <font>
      <sz val="11"/>
      <name val="Calibri"/>
      <family val="2"/>
      <charset val="238"/>
    </font>
    <font>
      <u/>
      <sz val="11"/>
      <color theme="10"/>
      <name val="Calibri"/>
      <family val="2"/>
      <charset val="238"/>
    </font>
    <font>
      <sz val="10"/>
      <color rgb="FFFF0000"/>
      <name val="Calibri"/>
      <family val="2"/>
      <charset val="238"/>
    </font>
    <font>
      <sz val="10"/>
      <color rgb="FF000000"/>
      <name val="Calibri"/>
      <family val="2"/>
      <charset val="238"/>
      <scheme val="minor"/>
    </font>
    <font>
      <sz val="12"/>
      <color rgb="FF000000"/>
      <name val="Calibri"/>
      <family val="2"/>
      <charset val="238"/>
    </font>
    <font>
      <sz val="11"/>
      <name val="Calibri"/>
      <family val="2"/>
      <charset val="238"/>
      <scheme val="minor"/>
    </font>
    <font>
      <sz val="10"/>
      <name val="Arial"/>
      <family val="2"/>
      <charset val="238"/>
    </font>
    <font>
      <sz val="10"/>
      <color theme="1"/>
      <name val="Calibri"/>
      <family val="2"/>
      <charset val="238"/>
      <scheme val="major"/>
    </font>
    <font>
      <sz val="10"/>
      <name val="Calibri"/>
      <family val="2"/>
      <charset val="238"/>
      <scheme val="major"/>
    </font>
    <font>
      <i/>
      <sz val="10"/>
      <color theme="1"/>
      <name val="Calibri"/>
      <family val="2"/>
      <charset val="238"/>
      <scheme val="major"/>
    </font>
    <font>
      <sz val="11"/>
      <color rgb="FF000000"/>
      <name val="Calibri"/>
      <family val="2"/>
      <charset val="238"/>
    </font>
    <font>
      <b/>
      <sz val="14"/>
      <name val="Calibri"/>
      <family val="2"/>
      <charset val="238"/>
      <scheme val="minor"/>
    </font>
    <font>
      <u/>
      <sz val="10"/>
      <color rgb="FF0563C1"/>
      <name val="Calibri"/>
      <family val="2"/>
      <charset val="238"/>
    </font>
    <font>
      <u/>
      <sz val="11"/>
      <color theme="10"/>
      <name val="Calibri"/>
    </font>
    <font>
      <sz val="11"/>
      <color theme="1"/>
      <name val="Calibri"/>
    </font>
    <font>
      <b/>
      <sz val="14"/>
      <color theme="1"/>
      <name val="Calibri"/>
    </font>
    <font>
      <b/>
      <sz val="12"/>
      <color theme="1"/>
      <name val="Calibri"/>
    </font>
    <font>
      <sz val="11"/>
      <name val="Calibri"/>
    </font>
    <font>
      <b/>
      <sz val="10"/>
      <color theme="1"/>
      <name val="Calibri"/>
    </font>
    <font>
      <sz val="10"/>
      <color theme="1"/>
      <name val="Calibri"/>
    </font>
    <font>
      <b/>
      <sz val="11"/>
      <color theme="1"/>
      <name val="Calibri"/>
    </font>
    <font>
      <b/>
      <i/>
      <sz val="10"/>
      <color rgb="FFFF0000"/>
      <name val="Calibri"/>
      <family val="2"/>
      <charset val="238"/>
    </font>
    <font>
      <b/>
      <i/>
      <sz val="10"/>
      <color rgb="FFFF0000"/>
      <name val="Calibri"/>
    </font>
    <font>
      <sz val="11"/>
      <color theme="1"/>
      <name val="Arial"/>
    </font>
    <font>
      <sz val="11"/>
      <name val="Arial"/>
    </font>
    <font>
      <u/>
      <sz val="11"/>
      <color theme="10"/>
      <name val="Arial"/>
    </font>
    <font>
      <sz val="10"/>
      <color theme="1"/>
      <name val="Arial"/>
    </font>
    <font>
      <b/>
      <sz val="10"/>
      <color rgb="FFFF0000"/>
      <name val="Calibri"/>
    </font>
  </fonts>
  <fills count="11">
    <fill>
      <patternFill patternType="none"/>
    </fill>
    <fill>
      <patternFill patternType="gray125"/>
    </fill>
    <fill>
      <patternFill patternType="solid">
        <fgColor rgb="FFFFFFFF"/>
        <bgColor rgb="FFFFFFFF"/>
      </patternFill>
    </fill>
    <fill>
      <patternFill patternType="solid">
        <fgColor rgb="FFFBE4D5"/>
        <bgColor rgb="FFFBE4D5"/>
      </patternFill>
    </fill>
    <fill>
      <patternFill patternType="solid">
        <fgColor rgb="FFFEF2CB"/>
        <bgColor rgb="FFFEF2CB"/>
      </patternFill>
    </fill>
    <fill>
      <patternFill patternType="solid">
        <fgColor theme="0"/>
        <bgColor theme="0"/>
      </patternFill>
    </fill>
    <fill>
      <patternFill patternType="solid">
        <fgColor rgb="FFFFF2CC"/>
        <bgColor rgb="FFFFF2CC"/>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rgb="FFFEF2CB"/>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right style="medium">
        <color rgb="FF000000"/>
      </right>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0">
    <xf numFmtId="0" fontId="0" fillId="0" borderId="0"/>
    <xf numFmtId="0" fontId="14" fillId="0" borderId="0"/>
    <xf numFmtId="0" fontId="2" fillId="0" borderId="0"/>
    <xf numFmtId="0" fontId="33" fillId="0" borderId="0" applyNumberForma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0" fontId="9" fillId="0" borderId="0"/>
    <xf numFmtId="0" fontId="1" fillId="0" borderId="0"/>
    <xf numFmtId="9" fontId="1" fillId="0" borderId="0" applyFont="0" applyFill="0" applyBorder="0" applyAlignment="0" applyProtection="0"/>
    <xf numFmtId="0" fontId="71" fillId="0" borderId="0"/>
  </cellStyleXfs>
  <cellXfs count="1036">
    <xf numFmtId="0" fontId="0" fillId="0" borderId="0" xfId="0" applyFont="1" applyAlignment="1"/>
    <xf numFmtId="0" fontId="3" fillId="0" borderId="1" xfId="0"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horizontal="left" vertical="center" wrapText="1"/>
    </xf>
    <xf numFmtId="0" fontId="4" fillId="0" borderId="4" xfId="0" applyFont="1" applyBorder="1" applyAlignment="1">
      <alignment horizontal="left" vertical="center" wrapText="1"/>
    </xf>
    <xf numFmtId="1" fontId="7" fillId="0" borderId="4" xfId="0" applyNumberFormat="1" applyFont="1" applyBorder="1" applyAlignment="1">
      <alignment horizontal="center" vertical="center" wrapText="1"/>
    </xf>
    <xf numFmtId="0" fontId="0"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Font="1" applyAlignment="1">
      <alignment horizontal="left"/>
    </xf>
    <xf numFmtId="0" fontId="8" fillId="0" borderId="0" xfId="0" applyFont="1"/>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0" fontId="0"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4" fillId="0" borderId="4" xfId="0" applyFont="1" applyBorder="1" applyAlignment="1">
      <alignment horizontal="center" vertical="center" wrapText="1"/>
    </xf>
    <xf numFmtId="3" fontId="7" fillId="3" borderId="4" xfId="0" applyNumberFormat="1" applyFont="1" applyFill="1" applyBorder="1" applyAlignment="1">
      <alignment horizontal="center" vertical="center" wrapText="1"/>
    </xf>
    <xf numFmtId="9" fontId="7" fillId="3" borderId="4" xfId="0" applyNumberFormat="1" applyFont="1" applyFill="1" applyBorder="1" applyAlignment="1">
      <alignment horizontal="center" vertical="center"/>
    </xf>
    <xf numFmtId="49" fontId="6" fillId="0" borderId="4" xfId="0" applyNumberFormat="1" applyFont="1" applyBorder="1" applyAlignment="1">
      <alignment horizontal="center" vertical="center" wrapText="1"/>
    </xf>
    <xf numFmtId="3" fontId="7" fillId="4" borderId="4" xfId="0" applyNumberFormat="1" applyFont="1" applyFill="1" applyBorder="1" applyAlignment="1">
      <alignment horizontal="center" vertical="center" wrapText="1"/>
    </xf>
    <xf numFmtId="49" fontId="7" fillId="0" borderId="4"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1" fontId="7" fillId="4" borderId="4" xfId="0" applyNumberFormat="1" applyFont="1" applyFill="1" applyBorder="1" applyAlignment="1">
      <alignment horizontal="center" vertical="center" wrapText="1"/>
    </xf>
    <xf numFmtId="3" fontId="7" fillId="0" borderId="4" xfId="0" applyNumberFormat="1" applyFont="1" applyBorder="1" applyAlignment="1">
      <alignment horizontal="center" vertical="center" wrapText="1"/>
    </xf>
    <xf numFmtId="0" fontId="0" fillId="0" borderId="7" xfId="0" applyFont="1" applyBorder="1"/>
    <xf numFmtId="0" fontId="0" fillId="0" borderId="0" xfId="0" applyFont="1"/>
    <xf numFmtId="0" fontId="15" fillId="5" borderId="1" xfId="1" applyFont="1" applyFill="1" applyBorder="1" applyAlignment="1">
      <alignment horizontal="center" vertical="center" wrapText="1"/>
    </xf>
    <xf numFmtId="0" fontId="13" fillId="5" borderId="0" xfId="1" applyFont="1" applyFill="1" applyBorder="1"/>
    <xf numFmtId="0" fontId="14" fillId="0" borderId="0" xfId="1" applyFont="1" applyAlignment="1"/>
    <xf numFmtId="0" fontId="18" fillId="5" borderId="4" xfId="1" applyFont="1" applyFill="1" applyBorder="1" applyAlignment="1">
      <alignment vertical="center" wrapText="1"/>
    </xf>
    <xf numFmtId="0" fontId="18" fillId="5" borderId="4" xfId="1" applyFont="1" applyFill="1" applyBorder="1" applyAlignment="1">
      <alignment horizontal="left" vertical="center" wrapText="1"/>
    </xf>
    <xf numFmtId="0" fontId="14" fillId="0" borderId="0" xfId="1" applyFont="1" applyAlignment="1"/>
    <xf numFmtId="0" fontId="16" fillId="5" borderId="4" xfId="1" applyFont="1" applyFill="1" applyBorder="1" applyAlignment="1">
      <alignment horizontal="left" vertical="center" wrapText="1"/>
    </xf>
    <xf numFmtId="1" fontId="19" fillId="5" borderId="4" xfId="1" applyNumberFormat="1" applyFont="1" applyFill="1" applyBorder="1" applyAlignment="1">
      <alignment horizontal="center" vertical="center" wrapText="1"/>
    </xf>
    <xf numFmtId="0" fontId="13" fillId="5" borderId="4" xfId="1" applyFont="1" applyFill="1" applyBorder="1" applyAlignment="1">
      <alignment horizontal="left" vertical="center" wrapText="1"/>
    </xf>
    <xf numFmtId="0" fontId="18" fillId="0" borderId="4" xfId="1" applyFont="1" applyBorder="1" applyAlignment="1">
      <alignment horizontal="left" vertical="center" wrapText="1"/>
    </xf>
    <xf numFmtId="0" fontId="19" fillId="0" borderId="4" xfId="1" applyFont="1" applyBorder="1" applyAlignment="1">
      <alignment horizontal="center" vertical="center" wrapText="1"/>
    </xf>
    <xf numFmtId="0" fontId="13" fillId="0" borderId="0" xfId="1" applyFont="1" applyAlignment="1">
      <alignment horizontal="left"/>
    </xf>
    <xf numFmtId="0" fontId="20" fillId="0" borderId="0" xfId="1" applyFont="1"/>
    <xf numFmtId="0" fontId="18" fillId="0" borderId="4" xfId="1" applyFont="1" applyBorder="1" applyAlignment="1">
      <alignment horizontal="center" vertical="center" wrapText="1"/>
    </xf>
    <xf numFmtId="0" fontId="13" fillId="0" borderId="4" xfId="1" applyFont="1" applyBorder="1" applyAlignment="1">
      <alignment horizontal="left" vertical="center" wrapText="1"/>
    </xf>
    <xf numFmtId="0" fontId="19" fillId="0" borderId="4" xfId="1" applyFont="1" applyBorder="1" applyAlignment="1">
      <alignment horizontal="left" vertical="center" wrapText="1"/>
    </xf>
    <xf numFmtId="0" fontId="13"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5" xfId="1" applyFont="1" applyBorder="1" applyAlignment="1">
      <alignment horizontal="center" vertical="center"/>
    </xf>
    <xf numFmtId="0" fontId="16" fillId="0" borderId="4" xfId="1" applyFont="1" applyBorder="1" applyAlignment="1">
      <alignment horizontal="center" vertical="center" wrapText="1"/>
    </xf>
    <xf numFmtId="0" fontId="16" fillId="0" borderId="4" xfId="1" applyFont="1" applyBorder="1" applyAlignment="1">
      <alignment horizontal="left" vertical="center" wrapText="1"/>
    </xf>
    <xf numFmtId="3" fontId="19" fillId="3" borderId="4" xfId="1" applyNumberFormat="1" applyFont="1" applyFill="1" applyBorder="1" applyAlignment="1">
      <alignment horizontal="center" vertical="center" wrapText="1"/>
    </xf>
    <xf numFmtId="9" fontId="19" fillId="3" borderId="4" xfId="1" applyNumberFormat="1" applyFont="1" applyFill="1" applyBorder="1" applyAlignment="1">
      <alignment horizontal="center" vertical="center"/>
    </xf>
    <xf numFmtId="49" fontId="18" fillId="0" borderId="4" xfId="1" applyNumberFormat="1" applyFont="1" applyBorder="1" applyAlignment="1">
      <alignment horizontal="center" vertical="center" wrapText="1"/>
    </xf>
    <xf numFmtId="3" fontId="19" fillId="4" borderId="4" xfId="1" applyNumberFormat="1" applyFont="1" applyFill="1" applyBorder="1" applyAlignment="1">
      <alignment horizontal="center" vertical="center" wrapText="1"/>
    </xf>
    <xf numFmtId="49" fontId="19" fillId="0" borderId="4" xfId="1" applyNumberFormat="1" applyFont="1" applyBorder="1" applyAlignment="1">
      <alignment horizontal="center" vertical="center" wrapText="1"/>
    </xf>
    <xf numFmtId="0" fontId="16" fillId="0" borderId="1" xfId="1" applyFont="1" applyBorder="1" applyAlignment="1">
      <alignment vertical="center" wrapText="1"/>
    </xf>
    <xf numFmtId="0" fontId="16" fillId="0" borderId="2" xfId="1" applyFont="1" applyBorder="1" applyAlignment="1">
      <alignment vertical="center" wrapText="1"/>
    </xf>
    <xf numFmtId="0" fontId="16" fillId="0" borderId="3" xfId="1" applyFont="1" applyBorder="1" applyAlignment="1">
      <alignment vertical="center" wrapText="1"/>
    </xf>
    <xf numFmtId="1" fontId="19" fillId="4" borderId="4" xfId="1" applyNumberFormat="1" applyFont="1" applyFill="1" applyBorder="1" applyAlignment="1">
      <alignment horizontal="center" vertical="center" wrapText="1"/>
    </xf>
    <xf numFmtId="3" fontId="19" fillId="6" borderId="4" xfId="1" applyNumberFormat="1" applyFont="1" applyFill="1" applyBorder="1" applyAlignment="1">
      <alignment horizontal="center" vertical="center" wrapText="1"/>
    </xf>
    <xf numFmtId="3" fontId="19" fillId="0" borderId="4" xfId="1" applyNumberFormat="1" applyFont="1" applyBorder="1" applyAlignment="1">
      <alignment horizontal="center" vertical="center" wrapText="1"/>
    </xf>
    <xf numFmtId="0" fontId="13" fillId="0" borderId="7" xfId="1" applyFont="1" applyBorder="1"/>
    <xf numFmtId="0" fontId="13" fillId="0" borderId="0" xfId="1" applyFont="1"/>
    <xf numFmtId="0" fontId="3" fillId="5" borderId="1" xfId="1" applyFont="1" applyFill="1" applyBorder="1" applyAlignment="1">
      <alignment horizontal="center" vertical="center" wrapText="1"/>
    </xf>
    <xf numFmtId="0" fontId="9" fillId="5" borderId="0" xfId="1" applyFont="1" applyFill="1" applyBorder="1"/>
    <xf numFmtId="0" fontId="3" fillId="5" borderId="1" xfId="1" applyFont="1" applyFill="1" applyBorder="1" applyAlignment="1">
      <alignment horizontal="center" vertical="center" wrapText="1"/>
    </xf>
    <xf numFmtId="0" fontId="6" fillId="5" borderId="4" xfId="1" applyFont="1" applyFill="1" applyBorder="1" applyAlignment="1">
      <alignment vertical="center" wrapText="1"/>
    </xf>
    <xf numFmtId="0" fontId="6" fillId="5" borderId="4" xfId="1" applyFont="1" applyFill="1" applyBorder="1" applyAlignment="1">
      <alignment horizontal="left" vertical="center" wrapText="1"/>
    </xf>
    <xf numFmtId="0" fontId="4" fillId="5" borderId="4" xfId="1" applyFont="1" applyFill="1" applyBorder="1" applyAlignment="1">
      <alignment horizontal="left" vertical="center" wrapText="1"/>
    </xf>
    <xf numFmtId="1" fontId="7" fillId="5" borderId="4" xfId="1" applyNumberFormat="1" applyFont="1" applyFill="1" applyBorder="1" applyAlignment="1">
      <alignment horizontal="center" vertical="center" wrapText="1"/>
    </xf>
    <xf numFmtId="0" fontId="9" fillId="5" borderId="4" xfId="1" applyFont="1" applyFill="1" applyBorder="1" applyAlignment="1">
      <alignment horizontal="left" vertical="center" wrapText="1"/>
    </xf>
    <xf numFmtId="0" fontId="6" fillId="0" borderId="4" xfId="1" applyFont="1" applyBorder="1" applyAlignment="1">
      <alignment horizontal="left" vertical="center" wrapText="1"/>
    </xf>
    <xf numFmtId="0" fontId="28" fillId="0" borderId="0" xfId="1" applyFont="1" applyAlignment="1">
      <alignment horizontal="left" vertical="center" wrapText="1"/>
    </xf>
    <xf numFmtId="0" fontId="9" fillId="0" borderId="0" xfId="1" applyFont="1" applyAlignment="1">
      <alignment horizontal="left"/>
    </xf>
    <xf numFmtId="0" fontId="29" fillId="0" borderId="0" xfId="1" applyFont="1" applyAlignment="1">
      <alignment vertical="center" wrapText="1"/>
    </xf>
    <xf numFmtId="0" fontId="18" fillId="0" borderId="1" xfId="1" applyFont="1" applyBorder="1" applyAlignment="1">
      <alignment horizontal="left" vertical="center" wrapText="1"/>
    </xf>
    <xf numFmtId="0" fontId="8" fillId="0" borderId="0" xfId="1" applyFont="1"/>
    <xf numFmtId="0" fontId="6" fillId="0" borderId="4" xfId="1" applyFont="1" applyBorder="1" applyAlignment="1">
      <alignment horizontal="center" vertical="center" wrapText="1"/>
    </xf>
    <xf numFmtId="0" fontId="9" fillId="0" borderId="4" xfId="1" applyFont="1" applyBorder="1" applyAlignment="1">
      <alignment horizontal="left" vertical="center" wrapText="1"/>
    </xf>
    <xf numFmtId="0" fontId="7" fillId="0" borderId="4" xfId="1" applyFont="1" applyBorder="1" applyAlignment="1">
      <alignment horizontal="left" vertical="center" wrapText="1"/>
    </xf>
    <xf numFmtId="0" fontId="7" fillId="0" borderId="4" xfId="1" applyFont="1" applyBorder="1" applyAlignment="1">
      <alignment horizontal="center" vertical="center" wrapText="1"/>
    </xf>
    <xf numFmtId="0" fontId="9"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5" xfId="1" applyFont="1" applyBorder="1" applyAlignment="1">
      <alignment horizontal="center" vertical="center"/>
    </xf>
    <xf numFmtId="0" fontId="4" fillId="0" borderId="4" xfId="1" applyFont="1" applyBorder="1" applyAlignment="1">
      <alignment horizontal="center" vertical="center" wrapText="1"/>
    </xf>
    <xf numFmtId="0" fontId="4" fillId="0" borderId="4" xfId="1" applyFont="1" applyBorder="1" applyAlignment="1">
      <alignment horizontal="left" vertical="center" wrapText="1"/>
    </xf>
    <xf numFmtId="3" fontId="7" fillId="3" borderId="4" xfId="1" applyNumberFormat="1" applyFont="1" applyFill="1" applyBorder="1" applyAlignment="1">
      <alignment horizontal="center" vertical="center" wrapText="1"/>
    </xf>
    <xf numFmtId="9" fontId="7" fillId="3" borderId="4" xfId="1" applyNumberFormat="1" applyFont="1" applyFill="1" applyBorder="1" applyAlignment="1">
      <alignment horizontal="center" vertical="center"/>
    </xf>
    <xf numFmtId="49" fontId="6" fillId="0" borderId="4" xfId="1" applyNumberFormat="1" applyFont="1" applyBorder="1" applyAlignment="1">
      <alignment horizontal="center" vertical="center" wrapText="1"/>
    </xf>
    <xf numFmtId="3" fontId="7" fillId="4" borderId="4" xfId="1" applyNumberFormat="1" applyFont="1" applyFill="1" applyBorder="1" applyAlignment="1">
      <alignment horizontal="center" vertical="center" wrapText="1"/>
    </xf>
    <xf numFmtId="49" fontId="7" fillId="0" borderId="4" xfId="1" applyNumberFormat="1" applyFont="1" applyBorder="1" applyAlignment="1">
      <alignment horizontal="center" vertical="center" wrapText="1"/>
    </xf>
    <xf numFmtId="0" fontId="4" fillId="0" borderId="1" xfId="1" applyFont="1" applyBorder="1" applyAlignment="1">
      <alignment vertical="center" wrapText="1"/>
    </xf>
    <xf numFmtId="0" fontId="4" fillId="0" borderId="2" xfId="1" applyFont="1" applyBorder="1" applyAlignment="1">
      <alignment vertical="center" wrapText="1"/>
    </xf>
    <xf numFmtId="0" fontId="4" fillId="0" borderId="3" xfId="1" applyFont="1" applyBorder="1" applyAlignment="1">
      <alignment vertical="center" wrapText="1"/>
    </xf>
    <xf numFmtId="1" fontId="7" fillId="4" borderId="4" xfId="1" applyNumberFormat="1" applyFont="1" applyFill="1" applyBorder="1" applyAlignment="1">
      <alignment horizontal="center" vertical="center" wrapText="1"/>
    </xf>
    <xf numFmtId="0" fontId="9" fillId="0" borderId="7" xfId="1" applyFont="1" applyBorder="1"/>
    <xf numFmtId="0" fontId="9" fillId="0" borderId="0" xfId="1" applyFont="1" applyAlignment="1">
      <alignment horizontal="left"/>
    </xf>
    <xf numFmtId="0" fontId="9" fillId="0" borderId="0" xfId="1" applyFont="1"/>
    <xf numFmtId="0" fontId="3" fillId="5" borderId="1" xfId="0" applyFont="1" applyFill="1" applyBorder="1" applyAlignment="1">
      <alignment horizontal="center" vertical="center" wrapText="1"/>
    </xf>
    <xf numFmtId="0" fontId="0" fillId="5" borderId="0" xfId="0" applyFont="1" applyFill="1" applyBorder="1"/>
    <xf numFmtId="0" fontId="6" fillId="5" borderId="4" xfId="0" applyFont="1" applyFill="1" applyBorder="1" applyAlignment="1">
      <alignment vertical="center" wrapText="1"/>
    </xf>
    <xf numFmtId="0" fontId="6" fillId="5" borderId="4" xfId="0" applyFont="1" applyFill="1" applyBorder="1" applyAlignment="1">
      <alignment horizontal="left" vertical="center" wrapText="1"/>
    </xf>
    <xf numFmtId="0" fontId="4" fillId="5" borderId="4" xfId="0" applyFont="1" applyFill="1" applyBorder="1" applyAlignment="1">
      <alignment horizontal="left" vertical="center" wrapText="1"/>
    </xf>
    <xf numFmtId="1" fontId="7" fillId="5" borderId="4" xfId="0" applyNumberFormat="1" applyFont="1" applyFill="1" applyBorder="1" applyAlignment="1">
      <alignment horizontal="center" vertical="center" wrapText="1"/>
    </xf>
    <xf numFmtId="0" fontId="0" fillId="5" borderId="4" xfId="0" applyFont="1" applyFill="1" applyBorder="1" applyAlignment="1">
      <alignment horizontal="left" vertical="center" wrapText="1"/>
    </xf>
    <xf numFmtId="0" fontId="30" fillId="0" borderId="16" xfId="2" applyFont="1" applyBorder="1" applyAlignment="1">
      <alignment horizontal="center" vertical="center" wrapText="1"/>
    </xf>
    <xf numFmtId="0" fontId="2" fillId="0" borderId="0" xfId="2"/>
    <xf numFmtId="0" fontId="32" fillId="0" borderId="19" xfId="2" applyFont="1" applyBorder="1" applyAlignment="1">
      <alignment vertical="center" wrapText="1"/>
    </xf>
    <xf numFmtId="0" fontId="32" fillId="0" borderId="19" xfId="2" applyFont="1" applyBorder="1" applyAlignment="1">
      <alignment horizontal="left" vertical="center" wrapText="1"/>
    </xf>
    <xf numFmtId="0" fontId="31" fillId="0" borderId="19" xfId="2" applyFont="1" applyBorder="1" applyAlignment="1">
      <alignment horizontal="left" vertical="center" wrapText="1"/>
    </xf>
    <xf numFmtId="1" fontId="28" fillId="0" borderId="19" xfId="2" applyNumberFormat="1" applyFont="1" applyFill="1" applyBorder="1" applyAlignment="1">
      <alignment horizontal="center" vertical="center" wrapText="1"/>
    </xf>
    <xf numFmtId="0" fontId="2" fillId="0" borderId="19" xfId="2" applyBorder="1" applyAlignment="1">
      <alignment horizontal="left" vertical="center" wrapText="1"/>
    </xf>
    <xf numFmtId="0" fontId="28" fillId="0" borderId="19" xfId="2" applyFont="1" applyBorder="1" applyAlignment="1">
      <alignment horizontal="center" vertical="center" wrapText="1"/>
    </xf>
    <xf numFmtId="0" fontId="2" fillId="0" borderId="0" xfId="2" applyAlignment="1">
      <alignment horizontal="left"/>
    </xf>
    <xf numFmtId="0" fontId="12" fillId="0" borderId="0" xfId="2" applyFont="1"/>
    <xf numFmtId="0" fontId="32" fillId="0" borderId="19" xfId="2" applyFont="1" applyBorder="1" applyAlignment="1">
      <alignment horizontal="center" vertical="center" wrapText="1"/>
    </xf>
    <xf numFmtId="0" fontId="2" fillId="0" borderId="0" xfId="2" applyFill="1"/>
    <xf numFmtId="0" fontId="28" fillId="0" borderId="19" xfId="2" applyFont="1" applyBorder="1" applyAlignment="1">
      <alignment horizontal="left" vertical="center" wrapText="1"/>
    </xf>
    <xf numFmtId="0" fontId="2" fillId="0" borderId="19" xfId="2" applyBorder="1" applyAlignment="1">
      <alignment horizontal="center" vertical="center" wrapText="1"/>
    </xf>
    <xf numFmtId="0" fontId="32" fillId="0" borderId="20" xfId="2" applyFont="1" applyBorder="1" applyAlignment="1">
      <alignment horizontal="center" vertical="center" wrapText="1"/>
    </xf>
    <xf numFmtId="0" fontId="32" fillId="0" borderId="20" xfId="2" applyFont="1" applyBorder="1" applyAlignment="1">
      <alignment horizontal="center" vertical="center"/>
    </xf>
    <xf numFmtId="0" fontId="31" fillId="0" borderId="19" xfId="2" applyNumberFormat="1" applyFont="1" applyBorder="1" applyAlignment="1">
      <alignment horizontal="center" vertical="center" wrapText="1"/>
    </xf>
    <xf numFmtId="3" fontId="28" fillId="8" borderId="19" xfId="2" applyNumberFormat="1" applyFont="1" applyFill="1" applyBorder="1" applyAlignment="1">
      <alignment horizontal="center" vertical="center" wrapText="1"/>
    </xf>
    <xf numFmtId="9" fontId="28" fillId="8" borderId="19" xfId="2" applyNumberFormat="1" applyFont="1" applyFill="1" applyBorder="1" applyAlignment="1">
      <alignment horizontal="center" vertical="center"/>
    </xf>
    <xf numFmtId="49" fontId="32" fillId="0" borderId="19" xfId="2" applyNumberFormat="1" applyFont="1" applyBorder="1" applyAlignment="1">
      <alignment horizontal="center" vertical="center" wrapText="1"/>
    </xf>
    <xf numFmtId="3" fontId="28" fillId="9" borderId="19" xfId="2" applyNumberFormat="1" applyFont="1" applyFill="1" applyBorder="1" applyAlignment="1">
      <alignment horizontal="center" vertical="center" wrapText="1"/>
    </xf>
    <xf numFmtId="49" fontId="28" fillId="0" borderId="19" xfId="2" applyNumberFormat="1" applyFont="1" applyBorder="1" applyAlignment="1">
      <alignment horizontal="center" vertical="center" wrapText="1"/>
    </xf>
    <xf numFmtId="0" fontId="31" fillId="0" borderId="16" xfId="2" applyFont="1" applyBorder="1" applyAlignment="1">
      <alignment vertical="center" wrapText="1"/>
    </xf>
    <xf numFmtId="0" fontId="31" fillId="0" borderId="17" xfId="2" applyFont="1" applyBorder="1" applyAlignment="1">
      <alignment vertical="center" wrapText="1"/>
    </xf>
    <xf numFmtId="0" fontId="31" fillId="0" borderId="18" xfId="2" applyFont="1" applyBorder="1" applyAlignment="1">
      <alignment vertical="center" wrapText="1"/>
    </xf>
    <xf numFmtId="1" fontId="28" fillId="9" borderId="19" xfId="4" applyNumberFormat="1" applyFont="1" applyFill="1" applyBorder="1" applyAlignment="1">
      <alignment horizontal="center" vertical="center" wrapText="1"/>
    </xf>
    <xf numFmtId="0" fontId="31" fillId="0" borderId="19" xfId="2" applyFont="1" applyBorder="1" applyAlignment="1">
      <alignment horizontal="center" vertical="center" wrapText="1"/>
    </xf>
    <xf numFmtId="3" fontId="28" fillId="0" borderId="19" xfId="2" applyNumberFormat="1" applyFont="1" applyBorder="1" applyAlignment="1">
      <alignment horizontal="center" vertical="center" wrapText="1"/>
    </xf>
    <xf numFmtId="0" fontId="2" fillId="0" borderId="22" xfId="2" applyBorder="1"/>
    <xf numFmtId="0" fontId="2" fillId="0" borderId="0" xfId="2" applyBorder="1"/>
    <xf numFmtId="0" fontId="30" fillId="0" borderId="16" xfId="2" applyFont="1" applyFill="1" applyBorder="1" applyAlignment="1">
      <alignment horizontal="center" vertical="center" wrapText="1"/>
    </xf>
    <xf numFmtId="0" fontId="32" fillId="0" borderId="19" xfId="2" applyFont="1" applyFill="1" applyBorder="1" applyAlignment="1">
      <alignment vertical="center" wrapText="1"/>
    </xf>
    <xf numFmtId="0" fontId="32" fillId="0" borderId="19" xfId="2" applyFont="1" applyFill="1" applyBorder="1" applyAlignment="1">
      <alignment horizontal="left" vertical="center" wrapText="1"/>
    </xf>
    <xf numFmtId="0" fontId="31" fillId="0" borderId="19" xfId="2" applyFont="1" applyFill="1" applyBorder="1" applyAlignment="1">
      <alignment horizontal="left" vertical="center" wrapText="1"/>
    </xf>
    <xf numFmtId="3" fontId="28" fillId="0" borderId="19" xfId="2" applyNumberFormat="1" applyFont="1" applyFill="1" applyBorder="1" applyAlignment="1">
      <alignment horizontal="center" vertical="center" wrapText="1"/>
    </xf>
    <xf numFmtId="3" fontId="36" fillId="0" borderId="19" xfId="2" applyNumberFormat="1" applyFont="1" applyFill="1" applyBorder="1" applyAlignment="1">
      <alignment horizontal="center" vertical="center" wrapText="1"/>
    </xf>
    <xf numFmtId="0" fontId="2" fillId="0" borderId="19" xfId="2" applyFill="1" applyBorder="1" applyAlignment="1">
      <alignment horizontal="left" vertical="center" wrapText="1"/>
    </xf>
    <xf numFmtId="0" fontId="38" fillId="0" borderId="4" xfId="2" applyFont="1" applyBorder="1" applyAlignment="1">
      <alignment horizontal="center" vertical="center" wrapText="1"/>
    </xf>
    <xf numFmtId="0" fontId="2" fillId="0" borderId="0" xfId="2" applyFill="1" applyAlignment="1">
      <alignment horizontal="left"/>
    </xf>
    <xf numFmtId="0" fontId="12" fillId="0" borderId="0" xfId="2" applyFont="1" applyFill="1"/>
    <xf numFmtId="0" fontId="32" fillId="0" borderId="19" xfId="2" applyFont="1" applyFill="1" applyBorder="1" applyAlignment="1">
      <alignment horizontal="center" vertical="center" wrapText="1"/>
    </xf>
    <xf numFmtId="0" fontId="28" fillId="0" borderId="19" xfId="2" applyFont="1" applyFill="1" applyBorder="1" applyAlignment="1">
      <alignment horizontal="left" vertical="center" wrapText="1"/>
    </xf>
    <xf numFmtId="0" fontId="28" fillId="0" borderId="19" xfId="2" applyFont="1" applyFill="1" applyBorder="1" applyAlignment="1">
      <alignment horizontal="center" vertical="center" wrapText="1"/>
    </xf>
    <xf numFmtId="0" fontId="2" fillId="0" borderId="19" xfId="2" applyFill="1" applyBorder="1" applyAlignment="1">
      <alignment horizontal="center" vertical="center" wrapText="1"/>
    </xf>
    <xf numFmtId="0" fontId="32" fillId="0" borderId="20" xfId="2" applyFont="1" applyFill="1" applyBorder="1" applyAlignment="1">
      <alignment horizontal="center" vertical="center" wrapText="1"/>
    </xf>
    <xf numFmtId="0" fontId="32" fillId="0" borderId="20" xfId="2" applyFont="1" applyFill="1" applyBorder="1" applyAlignment="1">
      <alignment horizontal="center" vertical="center"/>
    </xf>
    <xf numFmtId="0" fontId="31" fillId="0" borderId="19" xfId="2" applyNumberFormat="1" applyFont="1" applyFill="1" applyBorder="1" applyAlignment="1">
      <alignment horizontal="center" vertical="center" wrapText="1"/>
    </xf>
    <xf numFmtId="3" fontId="19" fillId="3" borderId="4" xfId="2" applyNumberFormat="1" applyFont="1" applyFill="1" applyBorder="1" applyAlignment="1">
      <alignment horizontal="center" vertical="center" wrapText="1"/>
    </xf>
    <xf numFmtId="49" fontId="32" fillId="0" borderId="19" xfId="2" applyNumberFormat="1" applyFont="1" applyFill="1" applyBorder="1" applyAlignment="1">
      <alignment horizontal="center" vertical="center" wrapText="1"/>
    </xf>
    <xf numFmtId="3" fontId="36" fillId="9" borderId="19" xfId="2" applyNumberFormat="1" applyFont="1" applyFill="1" applyBorder="1" applyAlignment="1">
      <alignment horizontal="center" vertical="center" wrapText="1"/>
    </xf>
    <xf numFmtId="49" fontId="28" fillId="0" borderId="19" xfId="2" applyNumberFormat="1" applyFont="1" applyFill="1" applyBorder="1" applyAlignment="1">
      <alignment horizontal="center" vertical="center" wrapText="1"/>
    </xf>
    <xf numFmtId="0" fontId="31" fillId="0" borderId="16" xfId="2" applyFont="1" applyFill="1" applyBorder="1" applyAlignment="1">
      <alignment vertical="center" wrapText="1"/>
    </xf>
    <xf numFmtId="0" fontId="31" fillId="0" borderId="17" xfId="2" applyFont="1" applyFill="1" applyBorder="1" applyAlignment="1">
      <alignment vertical="center" wrapText="1"/>
    </xf>
    <xf numFmtId="0" fontId="40" fillId="0" borderId="17" xfId="2" applyFont="1" applyFill="1" applyBorder="1" applyAlignment="1">
      <alignment vertical="center" wrapText="1"/>
    </xf>
    <xf numFmtId="0" fontId="31" fillId="0" borderId="18" xfId="2" applyFont="1" applyFill="1" applyBorder="1" applyAlignment="1">
      <alignment vertical="center" wrapText="1"/>
    </xf>
    <xf numFmtId="1" fontId="36" fillId="9" borderId="19" xfId="4" applyNumberFormat="1" applyFont="1" applyFill="1" applyBorder="1" applyAlignment="1">
      <alignment horizontal="center" vertical="center" wrapText="1"/>
    </xf>
    <xf numFmtId="0" fontId="31" fillId="0" borderId="19" xfId="2" applyFont="1" applyFill="1" applyBorder="1" applyAlignment="1">
      <alignment horizontal="center" vertical="center" wrapText="1"/>
    </xf>
    <xf numFmtId="0" fontId="2" fillId="0" borderId="22" xfId="2" applyFill="1" applyBorder="1"/>
    <xf numFmtId="0" fontId="2" fillId="0" borderId="0" xfId="2" applyFill="1" applyBorder="1"/>
    <xf numFmtId="3" fontId="2" fillId="0" borderId="0" xfId="2" applyNumberFormat="1" applyFill="1" applyBorder="1"/>
    <xf numFmtId="3" fontId="2" fillId="0" borderId="0" xfId="2" applyNumberFormat="1" applyFill="1"/>
    <xf numFmtId="0" fontId="6" fillId="0" borderId="5" xfId="0" applyFont="1" applyBorder="1" applyAlignment="1">
      <alignment horizontal="left" vertical="center" wrapText="1"/>
    </xf>
    <xf numFmtId="0" fontId="43" fillId="0" borderId="4" xfId="0" applyFont="1" applyBorder="1" applyAlignment="1">
      <alignment horizontal="center" wrapText="1"/>
    </xf>
    <xf numFmtId="0" fontId="19" fillId="0" borderId="0" xfId="0" applyFont="1" applyAlignment="1"/>
    <xf numFmtId="0" fontId="3" fillId="5" borderId="31" xfId="0" applyFont="1" applyFill="1" applyBorder="1" applyAlignment="1">
      <alignment horizontal="center" vertical="center" wrapText="1"/>
    </xf>
    <xf numFmtId="0" fontId="6" fillId="5" borderId="37" xfId="0" applyFont="1" applyFill="1" applyBorder="1" applyAlignment="1">
      <alignment vertical="center" wrapText="1"/>
    </xf>
    <xf numFmtId="0" fontId="6" fillId="5" borderId="37"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6" fillId="0" borderId="37" xfId="0" applyFont="1" applyBorder="1" applyAlignment="1">
      <alignment horizontal="left" vertical="center" wrapText="1"/>
    </xf>
    <xf numFmtId="0" fontId="7" fillId="0" borderId="37" xfId="0" applyFont="1" applyBorder="1" applyAlignment="1">
      <alignment horizontal="left" vertical="center" wrapText="1"/>
    </xf>
    <xf numFmtId="0" fontId="7" fillId="0" borderId="37" xfId="0" applyFont="1" applyBorder="1" applyAlignment="1">
      <alignment horizontal="center" vertical="center" wrapText="1"/>
    </xf>
    <xf numFmtId="0" fontId="7" fillId="0" borderId="37" xfId="0" applyFont="1" applyBorder="1" applyAlignment="1">
      <alignment vertical="center" wrapText="1"/>
    </xf>
    <xf numFmtId="0" fontId="6" fillId="0" borderId="37" xfId="0" applyFont="1" applyBorder="1" applyAlignment="1">
      <alignment horizontal="center" vertical="center" wrapText="1"/>
    </xf>
    <xf numFmtId="0" fontId="0" fillId="0" borderId="37" xfId="0" applyFont="1" applyBorder="1" applyAlignment="1">
      <alignment horizontal="left" vertical="center" wrapText="1"/>
    </xf>
    <xf numFmtId="0" fontId="0" fillId="0" borderId="37" xfId="0" applyFont="1" applyBorder="1" applyAlignment="1">
      <alignment horizontal="center" vertical="center" wrapText="1"/>
    </xf>
    <xf numFmtId="0" fontId="6" fillId="0" borderId="44" xfId="0" applyFont="1" applyBorder="1" applyAlignment="1">
      <alignment horizontal="center" vertical="center"/>
    </xf>
    <xf numFmtId="0" fontId="4" fillId="0" borderId="37" xfId="0" applyFont="1" applyBorder="1" applyAlignment="1">
      <alignment horizontal="center" vertical="center" wrapText="1"/>
    </xf>
    <xf numFmtId="9" fontId="7" fillId="3" borderId="45" xfId="0" applyNumberFormat="1" applyFont="1" applyFill="1" applyBorder="1" applyAlignment="1">
      <alignment horizontal="center" vertical="center"/>
    </xf>
    <xf numFmtId="49" fontId="6" fillId="0" borderId="37" xfId="0"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0" fontId="4" fillId="0" borderId="36" xfId="0" applyFont="1" applyBorder="1" applyAlignment="1">
      <alignment vertical="center" wrapText="1"/>
    </xf>
    <xf numFmtId="3" fontId="7" fillId="0" borderId="37" xfId="0" applyNumberFormat="1" applyFont="1" applyBorder="1" applyAlignment="1">
      <alignment horizontal="center" vertical="center" wrapText="1"/>
    </xf>
    <xf numFmtId="3" fontId="7" fillId="0" borderId="46" xfId="0" applyNumberFormat="1" applyFont="1" applyBorder="1" applyAlignment="1">
      <alignment horizontal="center" vertical="center" wrapText="1"/>
    </xf>
    <xf numFmtId="0" fontId="15" fillId="5" borderId="1" xfId="0" applyFont="1" applyFill="1" applyBorder="1" applyAlignment="1">
      <alignment horizontal="center" vertical="center" wrapText="1"/>
    </xf>
    <xf numFmtId="0" fontId="18" fillId="5" borderId="4" xfId="0" applyFont="1" applyFill="1" applyBorder="1" applyAlignment="1">
      <alignment vertical="center" wrapText="1"/>
    </xf>
    <xf numFmtId="0" fontId="18" fillId="5" borderId="4" xfId="0" applyFont="1" applyFill="1" applyBorder="1" applyAlignment="1">
      <alignment horizontal="left" vertical="center" wrapText="1"/>
    </xf>
    <xf numFmtId="0" fontId="16" fillId="5" borderId="4" xfId="0" applyFont="1" applyFill="1" applyBorder="1" applyAlignment="1">
      <alignment horizontal="left" vertical="center" wrapText="1"/>
    </xf>
    <xf numFmtId="1" fontId="19" fillId="5" borderId="4" xfId="0" applyNumberFormat="1" applyFont="1" applyFill="1" applyBorder="1" applyAlignment="1">
      <alignment horizontal="center" vertical="center" wrapText="1"/>
    </xf>
    <xf numFmtId="0" fontId="18" fillId="0" borderId="4" xfId="0" applyFont="1" applyBorder="1" applyAlignment="1">
      <alignment horizontal="left" vertical="center" wrapText="1"/>
    </xf>
    <xf numFmtId="0" fontId="19" fillId="0" borderId="4" xfId="0" applyFont="1" applyBorder="1" applyAlignment="1">
      <alignment horizontal="left" vertical="center" wrapText="1"/>
    </xf>
    <xf numFmtId="0" fontId="20" fillId="0" borderId="0" xfId="0" applyFont="1"/>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3" fontId="19" fillId="3" borderId="4" xfId="0" applyNumberFormat="1" applyFont="1" applyFill="1" applyBorder="1" applyAlignment="1">
      <alignment horizontal="center" vertical="center" wrapText="1"/>
    </xf>
    <xf numFmtId="9" fontId="28" fillId="8" borderId="19" xfId="0" applyNumberFormat="1" applyFont="1" applyFill="1" applyBorder="1" applyAlignment="1">
      <alignment horizontal="center" vertical="center"/>
    </xf>
    <xf numFmtId="49" fontId="18" fillId="0" borderId="4" xfId="0" applyNumberFormat="1" applyFont="1" applyBorder="1" applyAlignment="1">
      <alignment horizontal="center" vertical="center" wrapText="1"/>
    </xf>
    <xf numFmtId="3" fontId="19" fillId="4" borderId="4" xfId="0" applyNumberFormat="1" applyFont="1" applyFill="1" applyBorder="1" applyAlignment="1">
      <alignment horizontal="center" vertical="center" wrapText="1"/>
    </xf>
    <xf numFmtId="49" fontId="19" fillId="0" borderId="4" xfId="0" applyNumberFormat="1" applyFont="1" applyBorder="1" applyAlignment="1">
      <alignment horizontal="center"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1" fontId="19" fillId="4" borderId="4" xfId="0" applyNumberFormat="1" applyFont="1" applyFill="1" applyBorder="1" applyAlignment="1">
      <alignment horizontal="center" vertical="center" wrapText="1"/>
    </xf>
    <xf numFmtId="0" fontId="43" fillId="0" borderId="51" xfId="0" applyFont="1" applyBorder="1" applyAlignment="1">
      <alignment vertical="center" wrapText="1"/>
    </xf>
    <xf numFmtId="0" fontId="43" fillId="0" borderId="52" xfId="0" applyFont="1" applyBorder="1" applyAlignment="1">
      <alignment vertical="center" wrapText="1"/>
    </xf>
    <xf numFmtId="0" fontId="6" fillId="7" borderId="4" xfId="0" applyFont="1" applyFill="1" applyBorder="1" applyAlignment="1">
      <alignment horizontal="center" vertical="center" wrapText="1"/>
    </xf>
    <xf numFmtId="0" fontId="0" fillId="7" borderId="0" xfId="0" applyFont="1" applyFill="1" applyAlignment="1"/>
    <xf numFmtId="0" fontId="32" fillId="0" borderId="19" xfId="0" applyFont="1" applyBorder="1" applyAlignment="1">
      <alignment horizontal="center" vertical="center" wrapText="1"/>
    </xf>
    <xf numFmtId="0" fontId="0" fillId="0" borderId="1" xfId="0" applyFont="1" applyBorder="1" applyAlignment="1">
      <alignment vertical="center" wrapText="1"/>
    </xf>
    <xf numFmtId="0" fontId="5" fillId="0" borderId="2" xfId="0" applyFont="1" applyBorder="1" applyAlignment="1"/>
    <xf numFmtId="0" fontId="5" fillId="0" borderId="3" xfId="0" applyFont="1" applyBorder="1" applyAlignment="1"/>
    <xf numFmtId="49" fontId="32" fillId="0" borderId="19" xfId="0" applyNumberFormat="1" applyFont="1" applyBorder="1" applyAlignment="1">
      <alignment horizontal="center" vertical="center" wrapText="1"/>
    </xf>
    <xf numFmtId="49" fontId="32" fillId="0" borderId="19" xfId="0" applyNumberFormat="1" applyFont="1" applyBorder="1" applyAlignment="1">
      <alignment horizontal="center" vertical="center"/>
    </xf>
    <xf numFmtId="0" fontId="52" fillId="0" borderId="0" xfId="0" applyFont="1"/>
    <xf numFmtId="0" fontId="9" fillId="0" borderId="0" xfId="0" applyFont="1" applyFill="1" applyAlignment="1"/>
    <xf numFmtId="0" fontId="9" fillId="0" borderId="0" xfId="0" applyFont="1" applyFill="1"/>
    <xf numFmtId="0" fontId="18" fillId="0" borderId="4" xfId="0" applyFont="1" applyFill="1" applyBorder="1" applyAlignment="1">
      <alignment horizontal="center" vertical="center" wrapText="1"/>
    </xf>
    <xf numFmtId="1" fontId="28" fillId="0" borderId="19" xfId="2" applyNumberFormat="1" applyFont="1" applyBorder="1" applyAlignment="1">
      <alignment horizontal="center" vertical="center" wrapText="1"/>
    </xf>
    <xf numFmtId="0" fontId="7" fillId="0" borderId="4" xfId="2" applyFont="1" applyBorder="1" applyAlignment="1">
      <alignment horizontal="center" vertical="center" wrapText="1"/>
    </xf>
    <xf numFmtId="0" fontId="11" fillId="0" borderId="0" xfId="2" applyFont="1" applyAlignment="1">
      <alignment horizontal="center" vertical="center"/>
    </xf>
    <xf numFmtId="0" fontId="11" fillId="0" borderId="0" xfId="2" applyFont="1"/>
    <xf numFmtId="3" fontId="31" fillId="0" borderId="17" xfId="2" applyNumberFormat="1" applyFont="1" applyBorder="1" applyAlignment="1">
      <alignment vertical="center" wrapText="1"/>
    </xf>
    <xf numFmtId="3" fontId="36" fillId="8" borderId="19" xfId="2" applyNumberFormat="1" applyFont="1" applyFill="1" applyBorder="1" applyAlignment="1">
      <alignment horizontal="center" vertical="center" wrapText="1"/>
    </xf>
    <xf numFmtId="0" fontId="11" fillId="0" borderId="0" xfId="2" applyFont="1" applyAlignment="1">
      <alignment wrapText="1"/>
    </xf>
    <xf numFmtId="0" fontId="4" fillId="5" borderId="2" xfId="0" applyFont="1" applyFill="1" applyBorder="1" applyAlignment="1">
      <alignment vertical="center" wrapText="1"/>
    </xf>
    <xf numFmtId="0" fontId="3" fillId="5" borderId="0" xfId="1" applyFont="1" applyFill="1" applyAlignment="1">
      <alignment horizontal="center" vertical="center" wrapText="1"/>
    </xf>
    <xf numFmtId="0" fontId="4" fillId="5" borderId="0" xfId="1" applyFont="1" applyFill="1" applyAlignment="1">
      <alignment horizontal="left" vertical="center" wrapText="1"/>
    </xf>
    <xf numFmtId="0" fontId="9" fillId="5" borderId="0" xfId="1" applyFont="1" applyFill="1"/>
    <xf numFmtId="1" fontId="7" fillId="0" borderId="4" xfId="1" applyNumberFormat="1" applyFont="1" applyFill="1" applyBorder="1" applyAlignment="1">
      <alignment horizontal="center" vertical="center" wrapText="1"/>
    </xf>
    <xf numFmtId="0" fontId="36" fillId="0" borderId="4" xfId="1" applyFont="1" applyBorder="1" applyAlignment="1">
      <alignment horizontal="center" vertical="center" wrapText="1"/>
    </xf>
    <xf numFmtId="0" fontId="54" fillId="0" borderId="4" xfId="1" applyFont="1" applyBorder="1" applyAlignment="1">
      <alignment horizontal="center" vertical="center" wrapText="1"/>
    </xf>
    <xf numFmtId="0" fontId="55" fillId="0" borderId="4" xfId="1" applyFont="1" applyBorder="1" applyAlignment="1">
      <alignment horizontal="center" vertical="center" wrapText="1"/>
    </xf>
    <xf numFmtId="3" fontId="4" fillId="0" borderId="2" xfId="1" applyNumberFormat="1" applyFont="1" applyFill="1" applyBorder="1" applyAlignment="1">
      <alignment horizontal="center" vertical="center" wrapText="1"/>
    </xf>
    <xf numFmtId="0" fontId="4" fillId="0" borderId="2" xfId="1" applyFont="1" applyFill="1" applyBorder="1" applyAlignment="1">
      <alignment horizontal="center" vertical="center" wrapText="1"/>
    </xf>
    <xf numFmtId="9" fontId="4" fillId="0" borderId="3" xfId="5" applyFont="1" applyFill="1" applyBorder="1" applyAlignment="1">
      <alignment horizontal="center" vertical="center" wrapText="1"/>
    </xf>
    <xf numFmtId="3" fontId="4" fillId="0" borderId="2" xfId="1" applyNumberFormat="1" applyFont="1" applyBorder="1" applyAlignment="1">
      <alignment vertical="center" wrapText="1"/>
    </xf>
    <xf numFmtId="1" fontId="4" fillId="0" borderId="2" xfId="1" applyNumberFormat="1" applyFont="1" applyBorder="1" applyAlignment="1">
      <alignment vertical="center" wrapText="1"/>
    </xf>
    <xf numFmtId="3" fontId="14" fillId="0" borderId="0" xfId="1" applyNumberFormat="1" applyFont="1" applyAlignment="1"/>
    <xf numFmtId="0" fontId="9" fillId="0" borderId="0" xfId="1" applyFont="1" applyAlignment="1">
      <alignment vertical="center"/>
    </xf>
    <xf numFmtId="0" fontId="14" fillId="0" borderId="0" xfId="1" applyFont="1" applyAlignment="1">
      <alignment vertical="center"/>
    </xf>
    <xf numFmtId="0" fontId="3" fillId="5" borderId="1" xfId="6" applyFont="1" applyFill="1" applyBorder="1" applyAlignment="1">
      <alignment vertical="center" wrapText="1"/>
    </xf>
    <xf numFmtId="0" fontId="9" fillId="5" borderId="0" xfId="6" applyFont="1" applyFill="1" applyBorder="1"/>
    <xf numFmtId="0" fontId="9" fillId="0" borderId="0" xfId="6" applyFont="1" applyAlignment="1"/>
    <xf numFmtId="0" fontId="6" fillId="5" borderId="4" xfId="6" applyFont="1" applyFill="1" applyBorder="1" applyAlignment="1">
      <alignment vertical="center" wrapText="1"/>
    </xf>
    <xf numFmtId="0" fontId="4" fillId="5" borderId="4" xfId="6" applyFont="1" applyFill="1" applyBorder="1" applyAlignment="1">
      <alignment vertical="center" wrapText="1"/>
    </xf>
    <xf numFmtId="1" fontId="7" fillId="5" borderId="4" xfId="6" applyNumberFormat="1" applyFont="1" applyFill="1" applyBorder="1" applyAlignment="1">
      <alignment vertical="center" wrapText="1"/>
    </xf>
    <xf numFmtId="0" fontId="9" fillId="5" borderId="4" xfId="6" applyFont="1" applyFill="1" applyBorder="1" applyAlignment="1">
      <alignment vertical="center" wrapText="1"/>
    </xf>
    <xf numFmtId="0" fontId="6" fillId="0" borderId="4" xfId="6" applyFont="1" applyBorder="1" applyAlignment="1">
      <alignment vertical="center" wrapText="1"/>
    </xf>
    <xf numFmtId="0" fontId="7" fillId="0" borderId="4" xfId="6" applyFont="1" applyBorder="1" applyAlignment="1">
      <alignment vertical="center" wrapText="1"/>
    </xf>
    <xf numFmtId="0" fontId="9" fillId="0" borderId="0" xfId="6" applyFont="1" applyAlignment="1">
      <alignment horizontal="left"/>
    </xf>
    <xf numFmtId="0" fontId="8" fillId="0" borderId="0" xfId="6" applyFont="1"/>
    <xf numFmtId="0" fontId="9" fillId="0" borderId="4" xfId="6" applyFont="1" applyBorder="1" applyAlignment="1">
      <alignment vertical="center" wrapText="1"/>
    </xf>
    <xf numFmtId="0" fontId="6" fillId="0" borderId="5" xfId="6" applyFont="1" applyBorder="1" applyAlignment="1">
      <alignment vertical="center" wrapText="1"/>
    </xf>
    <xf numFmtId="0" fontId="6" fillId="0" borderId="5" xfId="6" applyFont="1" applyBorder="1" applyAlignment="1">
      <alignment vertical="center"/>
    </xf>
    <xf numFmtId="0" fontId="4" fillId="0" borderId="4" xfId="6" applyFont="1" applyBorder="1" applyAlignment="1">
      <alignment vertical="center" wrapText="1"/>
    </xf>
    <xf numFmtId="3" fontId="7" fillId="3" borderId="4" xfId="6" applyNumberFormat="1" applyFont="1" applyFill="1" applyBorder="1" applyAlignment="1">
      <alignment horizontal="center" vertical="center" wrapText="1"/>
    </xf>
    <xf numFmtId="9" fontId="7" fillId="3" borderId="4" xfId="6" applyNumberFormat="1" applyFont="1" applyFill="1" applyBorder="1" applyAlignment="1">
      <alignment horizontal="center" vertical="center"/>
    </xf>
    <xf numFmtId="49" fontId="6" fillId="0" borderId="4" xfId="6" applyNumberFormat="1" applyFont="1" applyBorder="1" applyAlignment="1">
      <alignment vertical="center" wrapText="1"/>
    </xf>
    <xf numFmtId="3" fontId="7" fillId="4" borderId="4" xfId="6" applyNumberFormat="1" applyFont="1" applyFill="1" applyBorder="1" applyAlignment="1">
      <alignment horizontal="center" vertical="center" wrapText="1"/>
    </xf>
    <xf numFmtId="49" fontId="6" fillId="0" borderId="4" xfId="6" applyNumberFormat="1" applyFont="1" applyBorder="1" applyAlignment="1">
      <alignment horizontal="center" vertical="center" wrapText="1"/>
    </xf>
    <xf numFmtId="0" fontId="7" fillId="0" borderId="4" xfId="6" applyFont="1" applyBorder="1" applyAlignment="1">
      <alignment horizontal="left" vertical="center" wrapText="1"/>
    </xf>
    <xf numFmtId="0" fontId="4" fillId="0" borderId="4" xfId="6" applyFont="1" applyBorder="1" applyAlignment="1">
      <alignment horizontal="center" vertical="center" wrapText="1"/>
    </xf>
    <xf numFmtId="0" fontId="4" fillId="0" borderId="4" xfId="6" applyFont="1" applyBorder="1" applyAlignment="1">
      <alignment horizontal="left" vertical="center" wrapText="1"/>
    </xf>
    <xf numFmtId="49" fontId="7" fillId="0" borderId="4" xfId="6" applyNumberFormat="1" applyFont="1" applyBorder="1" applyAlignment="1">
      <alignment horizontal="center" vertical="center" wrapText="1"/>
    </xf>
    <xf numFmtId="0" fontId="4" fillId="0" borderId="1" xfId="6" applyFont="1" applyBorder="1" applyAlignment="1">
      <alignment vertical="center" wrapText="1"/>
    </xf>
    <xf numFmtId="0" fontId="4" fillId="0" borderId="2" xfId="6" applyFont="1" applyBorder="1" applyAlignment="1">
      <alignment vertical="center" wrapText="1"/>
    </xf>
    <xf numFmtId="0" fontId="4" fillId="0" borderId="3" xfId="6" applyFont="1" applyBorder="1" applyAlignment="1">
      <alignment vertical="center" wrapText="1"/>
    </xf>
    <xf numFmtId="1" fontId="7" fillId="4" borderId="4" xfId="6" applyNumberFormat="1" applyFont="1" applyFill="1" applyBorder="1" applyAlignment="1">
      <alignment horizontal="center" vertical="center" wrapText="1"/>
    </xf>
    <xf numFmtId="0" fontId="9" fillId="0" borderId="4" xfId="6" applyFont="1" applyBorder="1" applyAlignment="1">
      <alignment horizontal="left" vertical="center" wrapText="1"/>
    </xf>
    <xf numFmtId="0" fontId="6" fillId="0" borderId="4" xfId="6" applyFont="1" applyBorder="1" applyAlignment="1">
      <alignment horizontal="center" vertical="center" wrapText="1"/>
    </xf>
    <xf numFmtId="0" fontId="7" fillId="0" borderId="4" xfId="6" applyFont="1" applyBorder="1" applyAlignment="1">
      <alignment horizontal="center" vertical="center" wrapText="1"/>
    </xf>
    <xf numFmtId="0" fontId="9" fillId="0" borderId="7" xfId="6" applyFont="1" applyBorder="1"/>
    <xf numFmtId="0" fontId="9" fillId="0" borderId="0" xfId="6" applyFont="1"/>
    <xf numFmtId="0" fontId="3" fillId="5" borderId="1" xfId="6" applyFont="1" applyFill="1" applyBorder="1" applyAlignment="1">
      <alignment horizontal="center" vertical="center" wrapText="1"/>
    </xf>
    <xf numFmtId="0" fontId="6" fillId="5" borderId="4" xfId="6" applyFont="1" applyFill="1" applyBorder="1" applyAlignment="1">
      <alignment horizontal="left" vertical="center" wrapText="1"/>
    </xf>
    <xf numFmtId="0" fontId="4" fillId="5" borderId="4" xfId="6" applyFont="1" applyFill="1" applyBorder="1" applyAlignment="1">
      <alignment horizontal="left" vertical="center" wrapText="1"/>
    </xf>
    <xf numFmtId="1" fontId="7" fillId="5" borderId="4" xfId="6" applyNumberFormat="1" applyFont="1" applyFill="1" applyBorder="1" applyAlignment="1">
      <alignment horizontal="center" vertical="center" wrapText="1"/>
    </xf>
    <xf numFmtId="0" fontId="9" fillId="5" borderId="4" xfId="6" applyFont="1" applyFill="1" applyBorder="1" applyAlignment="1">
      <alignment horizontal="left" vertical="center" wrapText="1"/>
    </xf>
    <xf numFmtId="0" fontId="6" fillId="0" borderId="4" xfId="6" applyFont="1" applyBorder="1" applyAlignment="1">
      <alignment horizontal="left" vertical="center" wrapText="1"/>
    </xf>
    <xf numFmtId="0" fontId="6" fillId="0" borderId="4" xfId="6" applyFont="1" applyFill="1" applyBorder="1" applyAlignment="1">
      <alignment horizontal="left" vertical="center" wrapText="1"/>
    </xf>
    <xf numFmtId="0" fontId="9" fillId="0" borderId="4" xfId="6" applyFont="1" applyBorder="1" applyAlignment="1">
      <alignment horizontal="center" vertical="center" wrapText="1"/>
    </xf>
    <xf numFmtId="0" fontId="6" fillId="0" borderId="5" xfId="6" applyFont="1" applyBorder="1" applyAlignment="1">
      <alignment horizontal="center" vertical="center" wrapText="1"/>
    </xf>
    <xf numFmtId="0" fontId="6" fillId="0" borderId="5" xfId="6" applyFont="1" applyBorder="1" applyAlignment="1">
      <alignment horizontal="center" vertical="center"/>
    </xf>
    <xf numFmtId="3" fontId="7" fillId="0" borderId="4" xfId="6" applyNumberFormat="1" applyFont="1" applyBorder="1" applyAlignment="1">
      <alignment horizontal="center" vertical="center" wrapText="1"/>
    </xf>
    <xf numFmtId="0" fontId="58" fillId="0" borderId="0" xfId="6" applyFont="1" applyFill="1" applyAlignment="1"/>
    <xf numFmtId="0" fontId="9" fillId="0" borderId="0" xfId="6" applyFont="1" applyFill="1"/>
    <xf numFmtId="0" fontId="9" fillId="0" borderId="0" xfId="6" applyFont="1" applyFill="1" applyAlignment="1"/>
    <xf numFmtId="0" fontId="59" fillId="0" borderId="16" xfId="7" applyFont="1" applyBorder="1" applyAlignment="1">
      <alignment horizontal="center" vertical="center" wrapText="1"/>
    </xf>
    <xf numFmtId="0" fontId="1" fillId="0" borderId="0" xfId="7"/>
    <xf numFmtId="0" fontId="32" fillId="0" borderId="19" xfId="7" applyFont="1" applyBorder="1" applyAlignment="1">
      <alignment vertical="center" wrapText="1"/>
    </xf>
    <xf numFmtId="0" fontId="32" fillId="0" borderId="19" xfId="7" applyFont="1" applyBorder="1" applyAlignment="1">
      <alignment horizontal="left" vertical="center" wrapText="1"/>
    </xf>
    <xf numFmtId="0" fontId="31" fillId="0" borderId="19" xfId="7" applyFont="1" applyBorder="1" applyAlignment="1">
      <alignment horizontal="left" vertical="center" wrapText="1"/>
    </xf>
    <xf numFmtId="1" fontId="28" fillId="0" borderId="19" xfId="7" applyNumberFormat="1" applyFont="1" applyBorder="1" applyAlignment="1">
      <alignment horizontal="center" vertical="center" wrapText="1"/>
    </xf>
    <xf numFmtId="0" fontId="1" fillId="0" borderId="19" xfId="7" applyBorder="1" applyAlignment="1">
      <alignment horizontal="left" vertical="center" wrapText="1"/>
    </xf>
    <xf numFmtId="0" fontId="36" fillId="0" borderId="19" xfId="7" applyFont="1" applyBorder="1" applyAlignment="1">
      <alignment horizontal="left" vertical="center" wrapText="1"/>
    </xf>
    <xf numFmtId="0" fontId="28" fillId="0" borderId="19" xfId="7" applyFont="1" applyBorder="1" applyAlignment="1">
      <alignment horizontal="center" vertical="center" wrapText="1"/>
    </xf>
    <xf numFmtId="0" fontId="1" fillId="0" borderId="0" xfId="7" applyAlignment="1">
      <alignment horizontal="left"/>
    </xf>
    <xf numFmtId="0" fontId="12" fillId="0" borderId="0" xfId="7" applyFont="1"/>
    <xf numFmtId="0" fontId="32" fillId="0" borderId="19" xfId="7" applyFont="1" applyBorder="1" applyAlignment="1">
      <alignment horizontal="center" vertical="center" wrapText="1"/>
    </xf>
    <xf numFmtId="0" fontId="28" fillId="0" borderId="19" xfId="7" applyFont="1" applyBorder="1" applyAlignment="1">
      <alignment horizontal="left" vertical="center" wrapText="1"/>
    </xf>
    <xf numFmtId="0" fontId="1" fillId="0" borderId="19" xfId="7" applyBorder="1" applyAlignment="1">
      <alignment horizontal="center" vertical="center" wrapText="1"/>
    </xf>
    <xf numFmtId="0" fontId="32" fillId="0" borderId="20" xfId="7" applyFont="1" applyBorder="1" applyAlignment="1">
      <alignment horizontal="center" vertical="center" wrapText="1"/>
    </xf>
    <xf numFmtId="0" fontId="32" fillId="0" borderId="20" xfId="7" applyFont="1" applyBorder="1" applyAlignment="1">
      <alignment horizontal="center" vertical="center"/>
    </xf>
    <xf numFmtId="0" fontId="31" fillId="0" borderId="19" xfId="7" applyNumberFormat="1" applyFont="1" applyBorder="1" applyAlignment="1">
      <alignment horizontal="center" vertical="center" wrapText="1"/>
    </xf>
    <xf numFmtId="3" fontId="28" fillId="8" borderId="19" xfId="7" applyNumberFormat="1" applyFont="1" applyFill="1" applyBorder="1" applyAlignment="1">
      <alignment horizontal="center" vertical="center" wrapText="1"/>
    </xf>
    <xf numFmtId="9" fontId="28" fillId="8" borderId="19" xfId="7" applyNumberFormat="1" applyFont="1" applyFill="1" applyBorder="1" applyAlignment="1">
      <alignment horizontal="center" vertical="center"/>
    </xf>
    <xf numFmtId="49" fontId="32" fillId="0" borderId="19" xfId="7" applyNumberFormat="1" applyFont="1" applyBorder="1" applyAlignment="1">
      <alignment horizontal="center" vertical="center" wrapText="1"/>
    </xf>
    <xf numFmtId="3" fontId="28" fillId="9" borderId="19" xfId="7" applyNumberFormat="1" applyFont="1" applyFill="1" applyBorder="1" applyAlignment="1">
      <alignment horizontal="center" vertical="center" wrapText="1"/>
    </xf>
    <xf numFmtId="49" fontId="28" fillId="0" borderId="19" xfId="7" applyNumberFormat="1" applyFont="1" applyBorder="1" applyAlignment="1">
      <alignment horizontal="center" vertical="center" wrapText="1"/>
    </xf>
    <xf numFmtId="0" fontId="31" fillId="0" borderId="16" xfId="7" applyFont="1" applyBorder="1" applyAlignment="1">
      <alignment vertical="center" wrapText="1"/>
    </xf>
    <xf numFmtId="0" fontId="31" fillId="0" borderId="17" xfId="7" applyFont="1" applyBorder="1" applyAlignment="1">
      <alignment vertical="center" wrapText="1"/>
    </xf>
    <xf numFmtId="0" fontId="31" fillId="0" borderId="18" xfId="7" applyFont="1" applyBorder="1" applyAlignment="1">
      <alignment vertical="center" wrapText="1"/>
    </xf>
    <xf numFmtId="1" fontId="28" fillId="9" borderId="19" xfId="8" applyNumberFormat="1" applyFont="1" applyFill="1" applyBorder="1" applyAlignment="1">
      <alignment horizontal="center" vertical="center" wrapText="1"/>
    </xf>
    <xf numFmtId="0" fontId="31" fillId="0" borderId="19" xfId="7" applyFont="1" applyBorder="1" applyAlignment="1">
      <alignment horizontal="center" vertical="center" wrapText="1"/>
    </xf>
    <xf numFmtId="0" fontId="1" fillId="0" borderId="22" xfId="7" applyBorder="1"/>
    <xf numFmtId="0" fontId="1" fillId="0" borderId="0" xfId="7" applyBorder="1"/>
    <xf numFmtId="0" fontId="0" fillId="0" borderId="0" xfId="0" applyFont="1" applyAlignment="1"/>
    <xf numFmtId="0" fontId="0" fillId="0" borderId="0" xfId="0" applyFont="1" applyAlignment="1">
      <alignment horizontal="left"/>
    </xf>
    <xf numFmtId="0" fontId="3" fillId="5" borderId="1" xfId="0" applyFont="1" applyFill="1" applyBorder="1" applyAlignment="1">
      <alignment horizontal="center" vertical="center" wrapText="1"/>
    </xf>
    <xf numFmtId="0" fontId="0" fillId="0" borderId="0" xfId="0" applyFont="1" applyAlignment="1">
      <alignment horizontal="left"/>
    </xf>
    <xf numFmtId="0" fontId="0" fillId="0" borderId="0" xfId="0" applyFont="1" applyAlignment="1"/>
    <xf numFmtId="0" fontId="63" fillId="5" borderId="1" xfId="0" applyFont="1" applyFill="1" applyBorder="1" applyAlignment="1">
      <alignment horizontal="center" vertical="center" wrapText="1"/>
    </xf>
    <xf numFmtId="0" fontId="63" fillId="5" borderId="1" xfId="0" applyFont="1" applyFill="1" applyBorder="1" applyAlignment="1">
      <alignment horizontal="center" vertical="center" wrapText="1"/>
    </xf>
    <xf numFmtId="0" fontId="66" fillId="5" borderId="4" xfId="0" applyFont="1" applyFill="1" applyBorder="1" applyAlignment="1">
      <alignment vertical="center" wrapText="1"/>
    </xf>
    <xf numFmtId="0" fontId="66" fillId="5" borderId="4" xfId="0" applyFont="1" applyFill="1" applyBorder="1" applyAlignment="1">
      <alignment horizontal="left" vertical="center" wrapText="1"/>
    </xf>
    <xf numFmtId="0" fontId="64" fillId="5" borderId="4" xfId="0" applyFont="1" applyFill="1" applyBorder="1" applyAlignment="1">
      <alignment horizontal="left" vertical="center" wrapText="1"/>
    </xf>
    <xf numFmtId="1" fontId="67" fillId="5" borderId="4" xfId="0" applyNumberFormat="1" applyFont="1" applyFill="1" applyBorder="1" applyAlignment="1">
      <alignment horizontal="center" vertical="center" wrapText="1"/>
    </xf>
    <xf numFmtId="1" fontId="67" fillId="0" borderId="4" xfId="0" applyNumberFormat="1" applyFont="1" applyFill="1" applyBorder="1" applyAlignment="1">
      <alignment horizontal="center" vertical="center" wrapText="1"/>
    </xf>
    <xf numFmtId="0" fontId="0" fillId="0" borderId="0" xfId="0" applyFont="1" applyFill="1" applyBorder="1"/>
    <xf numFmtId="0" fontId="66" fillId="0" borderId="4" xfId="0" applyFont="1" applyBorder="1" applyAlignment="1">
      <alignment horizontal="left" vertical="center" wrapText="1"/>
    </xf>
    <xf numFmtId="0" fontId="67" fillId="0" borderId="4" xfId="0" applyFont="1" applyBorder="1" applyAlignment="1">
      <alignment horizontal="center" vertical="center" wrapText="1"/>
    </xf>
    <xf numFmtId="0" fontId="66" fillId="0" borderId="4" xfId="0" applyFont="1" applyFill="1" applyBorder="1" applyAlignment="1">
      <alignment horizontal="left" vertical="center" wrapText="1"/>
    </xf>
    <xf numFmtId="0" fontId="68" fillId="0" borderId="0" xfId="0" applyFont="1"/>
    <xf numFmtId="0" fontId="66" fillId="0" borderId="4" xfId="0" applyFont="1" applyBorder="1" applyAlignment="1">
      <alignment horizontal="center" vertical="center" wrapText="1"/>
    </xf>
    <xf numFmtId="0" fontId="0" fillId="0" borderId="0" xfId="0" applyFont="1" applyFill="1" applyAlignment="1"/>
    <xf numFmtId="0" fontId="67" fillId="0" borderId="4" xfId="0" applyFont="1" applyBorder="1" applyAlignment="1">
      <alignment horizontal="left" vertical="center" wrapText="1"/>
    </xf>
    <xf numFmtId="0" fontId="66" fillId="0" borderId="5" xfId="0" applyFont="1" applyBorder="1" applyAlignment="1">
      <alignment horizontal="center" vertical="center" wrapText="1"/>
    </xf>
    <xf numFmtId="0" fontId="66" fillId="0" borderId="5" xfId="0" applyFont="1" applyBorder="1" applyAlignment="1">
      <alignment horizontal="center" vertical="center"/>
    </xf>
    <xf numFmtId="0" fontId="64" fillId="0" borderId="4" xfId="0" applyFont="1" applyBorder="1" applyAlignment="1">
      <alignment horizontal="center" vertical="center" wrapText="1"/>
    </xf>
    <xf numFmtId="0" fontId="64" fillId="0" borderId="4" xfId="0" applyFont="1" applyBorder="1" applyAlignment="1">
      <alignment horizontal="left" vertical="center" wrapText="1"/>
    </xf>
    <xf numFmtId="3" fontId="67" fillId="3" borderId="4" xfId="0" applyNumberFormat="1" applyFont="1" applyFill="1" applyBorder="1" applyAlignment="1">
      <alignment horizontal="center" vertical="center" wrapText="1"/>
    </xf>
    <xf numFmtId="9" fontId="67" fillId="3" borderId="4" xfId="0" applyNumberFormat="1" applyFont="1" applyFill="1" applyBorder="1" applyAlignment="1">
      <alignment horizontal="center" vertical="center"/>
    </xf>
    <xf numFmtId="49" fontId="66" fillId="0" borderId="4" xfId="0" applyNumberFormat="1" applyFont="1" applyBorder="1" applyAlignment="1">
      <alignment horizontal="center" vertical="center" wrapText="1"/>
    </xf>
    <xf numFmtId="3" fontId="67" fillId="4" borderId="4" xfId="0" applyNumberFormat="1" applyFont="1" applyFill="1" applyBorder="1" applyAlignment="1">
      <alignment horizontal="center" vertical="center" wrapText="1"/>
    </xf>
    <xf numFmtId="49" fontId="67" fillId="0" borderId="4" xfId="0" applyNumberFormat="1" applyFont="1" applyBorder="1" applyAlignment="1">
      <alignment horizontal="center" vertical="center" wrapText="1"/>
    </xf>
    <xf numFmtId="0" fontId="64" fillId="0" borderId="1" xfId="0" applyFont="1" applyBorder="1" applyAlignment="1">
      <alignment vertical="center" wrapText="1"/>
    </xf>
    <xf numFmtId="0" fontId="64" fillId="0" borderId="2" xfId="0" applyFont="1" applyBorder="1" applyAlignment="1">
      <alignment vertical="center" wrapText="1"/>
    </xf>
    <xf numFmtId="0" fontId="64" fillId="0" borderId="3" xfId="0" applyFont="1" applyBorder="1" applyAlignment="1">
      <alignment vertical="center" wrapText="1"/>
    </xf>
    <xf numFmtId="165" fontId="67" fillId="0" borderId="4" xfId="0" applyNumberFormat="1" applyFont="1" applyBorder="1" applyAlignment="1">
      <alignment horizontal="center" vertical="center" wrapText="1"/>
    </xf>
    <xf numFmtId="3" fontId="67" fillId="0" borderId="4" xfId="0" applyNumberFormat="1" applyFont="1" applyBorder="1" applyAlignment="1">
      <alignment horizontal="center" vertical="center" wrapText="1"/>
    </xf>
    <xf numFmtId="0" fontId="62" fillId="0" borderId="0" xfId="0" applyFont="1" applyFill="1" applyAlignment="1"/>
    <xf numFmtId="0" fontId="62" fillId="0" borderId="0" xfId="0" applyFont="1" applyFill="1"/>
    <xf numFmtId="1" fontId="67" fillId="4" borderId="4" xfId="0" applyNumberFormat="1" applyFont="1" applyFill="1" applyBorder="1" applyAlignment="1">
      <alignment horizontal="center" vertical="center" wrapText="1"/>
    </xf>
    <xf numFmtId="0" fontId="63" fillId="5" borderId="1" xfId="9" applyFont="1" applyFill="1" applyBorder="1" applyAlignment="1">
      <alignment horizontal="center" vertical="center" wrapText="1"/>
    </xf>
    <xf numFmtId="0" fontId="62" fillId="5" borderId="0" xfId="9" applyFont="1" applyFill="1" applyBorder="1"/>
    <xf numFmtId="0" fontId="71" fillId="0" borderId="0" xfId="9" applyFont="1" applyAlignment="1"/>
    <xf numFmtId="0" fontId="66" fillId="5" borderId="4" xfId="9" applyFont="1" applyFill="1" applyBorder="1" applyAlignment="1">
      <alignment vertical="center" wrapText="1"/>
    </xf>
    <xf numFmtId="0" fontId="66" fillId="5" borderId="4" xfId="9" applyFont="1" applyFill="1" applyBorder="1" applyAlignment="1">
      <alignment horizontal="left" vertical="center" wrapText="1"/>
    </xf>
    <xf numFmtId="0" fontId="64" fillId="5" borderId="4" xfId="9" applyFont="1" applyFill="1" applyBorder="1" applyAlignment="1">
      <alignment horizontal="left" vertical="center" wrapText="1"/>
    </xf>
    <xf numFmtId="1" fontId="67" fillId="5" borderId="4" xfId="9" applyNumberFormat="1" applyFont="1" applyFill="1" applyBorder="1" applyAlignment="1">
      <alignment horizontal="center" vertical="center" wrapText="1"/>
    </xf>
    <xf numFmtId="0" fontId="62" fillId="5" borderId="4" xfId="9" applyFont="1" applyFill="1" applyBorder="1" applyAlignment="1">
      <alignment horizontal="left" vertical="center" wrapText="1"/>
    </xf>
    <xf numFmtId="0" fontId="66" fillId="0" borderId="4" xfId="9" applyFont="1" applyBorder="1" applyAlignment="1">
      <alignment horizontal="left" vertical="center" wrapText="1"/>
    </xf>
    <xf numFmtId="0" fontId="74" fillId="0" borderId="4" xfId="9" applyFont="1" applyBorder="1" applyAlignment="1">
      <alignment horizontal="center" vertical="center" wrapText="1"/>
    </xf>
    <xf numFmtId="0" fontId="62" fillId="0" borderId="0" xfId="9" applyFont="1" applyAlignment="1">
      <alignment horizontal="left"/>
    </xf>
    <xf numFmtId="0" fontId="67" fillId="0" borderId="4" xfId="9" applyFont="1" applyBorder="1" applyAlignment="1">
      <alignment horizontal="center" vertical="center" wrapText="1"/>
    </xf>
    <xf numFmtId="0" fontId="68" fillId="0" borderId="0" xfId="9" applyFont="1"/>
    <xf numFmtId="0" fontId="66" fillId="0" borderId="4" xfId="9" applyFont="1" applyBorder="1" applyAlignment="1">
      <alignment horizontal="center" vertical="center" wrapText="1"/>
    </xf>
    <xf numFmtId="0" fontId="62" fillId="0" borderId="4" xfId="9" applyFont="1" applyBorder="1" applyAlignment="1">
      <alignment horizontal="left" vertical="center" wrapText="1"/>
    </xf>
    <xf numFmtId="0" fontId="67" fillId="0" borderId="4" xfId="9" applyFont="1" applyBorder="1" applyAlignment="1">
      <alignment horizontal="left" vertical="center" wrapText="1"/>
    </xf>
    <xf numFmtId="0" fontId="62" fillId="0" borderId="4" xfId="9" applyFont="1" applyBorder="1" applyAlignment="1">
      <alignment horizontal="center" vertical="center" wrapText="1"/>
    </xf>
    <xf numFmtId="0" fontId="66" fillId="0" borderId="5" xfId="9" applyFont="1" applyBorder="1" applyAlignment="1">
      <alignment horizontal="center" vertical="center" wrapText="1"/>
    </xf>
    <xf numFmtId="0" fontId="66" fillId="0" borderId="5" xfId="9" applyFont="1" applyBorder="1" applyAlignment="1">
      <alignment horizontal="center" vertical="center"/>
    </xf>
    <xf numFmtId="0" fontId="64" fillId="0" borderId="4" xfId="9" applyFont="1" applyBorder="1" applyAlignment="1">
      <alignment horizontal="center" vertical="center" wrapText="1"/>
    </xf>
    <xf numFmtId="0" fontId="64" fillId="0" borderId="4" xfId="9" applyFont="1" applyBorder="1" applyAlignment="1">
      <alignment horizontal="left" vertical="center" wrapText="1"/>
    </xf>
    <xf numFmtId="3" fontId="67" fillId="3" borderId="4" xfId="9" applyNumberFormat="1" applyFont="1" applyFill="1" applyBorder="1" applyAlignment="1">
      <alignment horizontal="center" vertical="center" wrapText="1"/>
    </xf>
    <xf numFmtId="9" fontId="67" fillId="3" borderId="4" xfId="9" applyNumberFormat="1" applyFont="1" applyFill="1" applyBorder="1" applyAlignment="1">
      <alignment horizontal="center" vertical="center"/>
    </xf>
    <xf numFmtId="49" fontId="66" fillId="0" borderId="4" xfId="9" applyNumberFormat="1" applyFont="1" applyBorder="1" applyAlignment="1">
      <alignment horizontal="center" vertical="center" wrapText="1"/>
    </xf>
    <xf numFmtId="3" fontId="67" fillId="4" borderId="4" xfId="9" applyNumberFormat="1" applyFont="1" applyFill="1" applyBorder="1" applyAlignment="1">
      <alignment horizontal="center" vertical="center" wrapText="1"/>
    </xf>
    <xf numFmtId="49" fontId="67" fillId="0" borderId="4" xfId="9" applyNumberFormat="1" applyFont="1" applyBorder="1" applyAlignment="1">
      <alignment horizontal="center" vertical="center" wrapText="1"/>
    </xf>
    <xf numFmtId="0" fontId="64" fillId="0" borderId="1" xfId="9" applyFont="1" applyBorder="1" applyAlignment="1">
      <alignment vertical="center" wrapText="1"/>
    </xf>
    <xf numFmtId="0" fontId="64" fillId="0" borderId="2" xfId="9" applyFont="1" applyBorder="1" applyAlignment="1">
      <alignment vertical="center" wrapText="1"/>
    </xf>
    <xf numFmtId="0" fontId="64" fillId="0" borderId="3" xfId="9" applyFont="1" applyBorder="1" applyAlignment="1">
      <alignment vertical="center" wrapText="1"/>
    </xf>
    <xf numFmtId="1" fontId="67" fillId="4" borderId="4" xfId="9" applyNumberFormat="1" applyFont="1" applyFill="1" applyBorder="1" applyAlignment="1">
      <alignment horizontal="center" vertical="center" wrapText="1"/>
    </xf>
    <xf numFmtId="3" fontId="67" fillId="0" borderId="4" xfId="9" applyNumberFormat="1" applyFont="1" applyBorder="1" applyAlignment="1">
      <alignment horizontal="center" vertical="center" wrapText="1"/>
    </xf>
    <xf numFmtId="0" fontId="62" fillId="0" borderId="7" xfId="9" applyFont="1" applyBorder="1"/>
    <xf numFmtId="0" fontId="62" fillId="0" borderId="0" xfId="9" applyFont="1"/>
    <xf numFmtId="49" fontId="64" fillId="0" borderId="4" xfId="0" applyNumberFormat="1" applyFont="1" applyBorder="1" applyAlignment="1">
      <alignment horizontal="center" vertical="center" wrapText="1"/>
    </xf>
    <xf numFmtId="0" fontId="44" fillId="0" borderId="52" xfId="0" applyFont="1" applyBorder="1" applyAlignment="1">
      <alignment vertical="center" wrapText="1"/>
    </xf>
    <xf numFmtId="0" fontId="44" fillId="0" borderId="51" xfId="0" applyFont="1" applyBorder="1" applyAlignment="1">
      <alignment vertical="center" wrapText="1"/>
    </xf>
    <xf numFmtId="1" fontId="67" fillId="0" borderId="4" xfId="0" applyNumberFormat="1" applyFont="1" applyBorder="1" applyAlignment="1">
      <alignment horizontal="center" vertical="center" wrapText="1"/>
    </xf>
    <xf numFmtId="0" fontId="66" fillId="0" borderId="4" xfId="0" applyFont="1" applyBorder="1" applyAlignment="1">
      <alignment vertical="center" wrapText="1"/>
    </xf>
    <xf numFmtId="0" fontId="63" fillId="0" borderId="1" xfId="0" applyFont="1" applyBorder="1" applyAlignment="1">
      <alignment horizontal="center" vertical="center" wrapText="1"/>
    </xf>
    <xf numFmtId="0" fontId="66" fillId="7" borderId="4" xfId="0" applyFont="1" applyFill="1" applyBorder="1" applyAlignment="1">
      <alignment horizontal="center" vertical="center" wrapText="1"/>
    </xf>
    <xf numFmtId="0" fontId="0" fillId="7" borderId="0" xfId="0" applyFont="1" applyFill="1" applyBorder="1" applyAlignment="1"/>
    <xf numFmtId="0" fontId="0" fillId="0" borderId="0" xfId="0" applyFont="1" applyBorder="1" applyAlignment="1"/>
    <xf numFmtId="0" fontId="64" fillId="7" borderId="4" xfId="0" applyFont="1" applyFill="1" applyBorder="1" applyAlignment="1">
      <alignment horizontal="left" vertical="center" wrapText="1"/>
    </xf>
    <xf numFmtId="3" fontId="28" fillId="0" borderId="0" xfId="0" applyNumberFormat="1" applyFont="1" applyBorder="1" applyAlignment="1">
      <alignment horizontal="center" vertical="center" wrapText="1"/>
    </xf>
    <xf numFmtId="1" fontId="67" fillId="10" borderId="0" xfId="0" applyNumberFormat="1" applyFont="1" applyFill="1" applyBorder="1" applyAlignment="1">
      <alignment horizontal="center" vertical="center" wrapText="1"/>
    </xf>
    <xf numFmtId="0" fontId="64" fillId="7" borderId="1" xfId="0" applyFont="1" applyFill="1" applyBorder="1" applyAlignment="1">
      <alignment vertical="center" wrapText="1"/>
    </xf>
    <xf numFmtId="3" fontId="67" fillId="10" borderId="0" xfId="0" applyNumberFormat="1" applyFont="1" applyFill="1" applyBorder="1" applyAlignment="1">
      <alignment horizontal="center" vertical="center" wrapText="1"/>
    </xf>
    <xf numFmtId="0" fontId="67" fillId="7" borderId="4" xfId="0" applyFont="1" applyFill="1" applyBorder="1" applyAlignment="1">
      <alignment horizontal="left" vertical="center" wrapText="1"/>
    </xf>
    <xf numFmtId="0" fontId="64" fillId="7" borderId="0" xfId="0" applyFont="1" applyFill="1" applyBorder="1" applyAlignment="1">
      <alignment vertical="center" wrapText="1"/>
    </xf>
    <xf numFmtId="1" fontId="0" fillId="7" borderId="0" xfId="0" applyNumberFormat="1" applyFont="1" applyFill="1" applyBorder="1" applyAlignment="1"/>
    <xf numFmtId="16" fontId="28" fillId="0" borderId="19" xfId="0" applyNumberFormat="1" applyFont="1" applyBorder="1" applyAlignment="1">
      <alignment horizontal="center" vertical="center" wrapText="1"/>
    </xf>
    <xf numFmtId="0" fontId="28" fillId="0" borderId="19" xfId="0" applyNumberFormat="1" applyFont="1" applyBorder="1" applyAlignment="1">
      <alignment horizontal="center" vertical="center" wrapText="1"/>
    </xf>
    <xf numFmtId="3" fontId="67" fillId="7" borderId="4" xfId="0" applyNumberFormat="1" applyFont="1" applyFill="1" applyBorder="1" applyAlignment="1">
      <alignment horizontal="center" vertical="center" wrapText="1"/>
    </xf>
    <xf numFmtId="0" fontId="0" fillId="0" borderId="0" xfId="0" applyFont="1" applyAlignment="1"/>
    <xf numFmtId="0" fontId="0" fillId="0" borderId="0" xfId="0" applyFont="1" applyAlignment="1"/>
    <xf numFmtId="0" fontId="7" fillId="0" borderId="4" xfId="0"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3" xfId="0" applyFont="1" applyFill="1" applyBorder="1"/>
    <xf numFmtId="0" fontId="6" fillId="0" borderId="1" xfId="0" applyFont="1" applyBorder="1" applyAlignment="1">
      <alignment horizontal="center" vertical="center" wrapText="1"/>
    </xf>
    <xf numFmtId="0" fontId="5" fillId="0" borderId="3" xfId="0" applyFont="1" applyBorder="1"/>
    <xf numFmtId="0" fontId="5" fillId="0" borderId="2" xfId="0" applyFont="1" applyBorder="1"/>
    <xf numFmtId="0" fontId="5" fillId="0" borderId="2" xfId="0" applyFont="1" applyFill="1" applyBorder="1"/>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Font="1" applyAlignment="1">
      <alignment horizontal="left"/>
    </xf>
    <xf numFmtId="0" fontId="0" fillId="0" borderId="0" xfId="0" applyFont="1" applyAlignment="1"/>
    <xf numFmtId="3" fontId="7" fillId="0"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7" fillId="0" borderId="1" xfId="0" applyNumberFormat="1" applyFont="1" applyFill="1" applyBorder="1" applyAlignment="1">
      <alignment horizontal="center" vertical="center" wrapText="1"/>
    </xf>
    <xf numFmtId="0" fontId="4" fillId="0" borderId="5" xfId="0" applyFont="1" applyBorder="1" applyAlignment="1">
      <alignment horizontal="left" vertical="center" wrapText="1"/>
    </xf>
    <xf numFmtId="0" fontId="5" fillId="0" borderId="9" xfId="0" applyFont="1" applyBorder="1"/>
    <xf numFmtId="0" fontId="5" fillId="0" borderId="12" xfId="0" applyFont="1" applyBorder="1"/>
    <xf numFmtId="0" fontId="8" fillId="0" borderId="6" xfId="0" applyFont="1" applyBorder="1" applyAlignment="1">
      <alignment horizontal="center" vertical="center" wrapText="1"/>
    </xf>
    <xf numFmtId="0" fontId="5" fillId="0" borderId="7" xfId="0" applyFont="1" applyBorder="1"/>
    <xf numFmtId="0" fontId="5" fillId="0" borderId="8" xfId="0" applyFont="1" applyBorder="1"/>
    <xf numFmtId="0" fontId="5" fillId="0" borderId="10" xfId="0" applyFont="1" applyBorder="1"/>
    <xf numFmtId="0" fontId="5" fillId="0" borderId="11" xfId="0" applyFont="1" applyBorder="1"/>
    <xf numFmtId="0" fontId="5" fillId="0" borderId="13" xfId="0" applyFont="1" applyBorder="1"/>
    <xf numFmtId="0" fontId="5" fillId="0" borderId="14" xfId="0" applyFont="1" applyBorder="1"/>
    <xf numFmtId="0" fontId="5" fillId="0" borderId="15" xfId="0" applyFont="1" applyBorder="1"/>
    <xf numFmtId="0" fontId="6" fillId="0" borderId="1" xfId="0" applyFont="1" applyBorder="1" applyAlignment="1">
      <alignment horizontal="left" vertical="center" wrapText="1"/>
    </xf>
    <xf numFmtId="0" fontId="7" fillId="2" borderId="1" xfId="0" applyFont="1" applyFill="1" applyBorder="1" applyAlignment="1">
      <alignment horizontal="center" wrapText="1"/>
    </xf>
    <xf numFmtId="0" fontId="38" fillId="0" borderId="3" xfId="0" applyFont="1" applyBorder="1"/>
    <xf numFmtId="0" fontId="38" fillId="0" borderId="2" xfId="0" applyFont="1" applyBorder="1"/>
    <xf numFmtId="0" fontId="60" fillId="2" borderId="1" xfId="0" applyFont="1" applyFill="1" applyBorder="1" applyAlignment="1">
      <alignment horizontal="center" wrapText="1"/>
    </xf>
    <xf numFmtId="3" fontId="7" fillId="2" borderId="1" xfId="0" applyNumberFormat="1" applyFont="1" applyFill="1" applyBorder="1" applyAlignment="1">
      <alignment horizontal="center" wrapText="1"/>
    </xf>
    <xf numFmtId="0" fontId="4" fillId="0" borderId="1" xfId="0" applyFont="1" applyBorder="1" applyAlignment="1">
      <alignment horizontal="left" vertical="center" wrapText="1"/>
    </xf>
    <xf numFmtId="0" fontId="7" fillId="2" borderId="0" xfId="0" applyFont="1" applyFill="1" applyAlignment="1">
      <alignment horizontal="center" wrapText="1"/>
    </xf>
    <xf numFmtId="0" fontId="7" fillId="0" borderId="0" xfId="0" applyFont="1" applyAlignment="1"/>
    <xf numFmtId="0" fontId="38" fillId="0" borderId="1" xfId="0" applyFont="1" applyFill="1" applyBorder="1" applyAlignment="1">
      <alignment horizontal="center" vertical="center" wrapText="1"/>
    </xf>
    <xf numFmtId="49" fontId="38" fillId="0" borderId="1" xfId="0" applyNumberFormat="1" applyFont="1" applyFill="1" applyBorder="1" applyAlignment="1">
      <alignment horizontal="center" vertical="center" wrapText="1"/>
    </xf>
    <xf numFmtId="49" fontId="5" fillId="0" borderId="2" xfId="0" applyNumberFormat="1" applyFont="1" applyFill="1" applyBorder="1"/>
    <xf numFmtId="49" fontId="5" fillId="0" borderId="3" xfId="0" applyNumberFormat="1" applyFont="1" applyFill="1" applyBorder="1"/>
    <xf numFmtId="0" fontId="16" fillId="5" borderId="5" xfId="1" applyFont="1" applyFill="1" applyBorder="1" applyAlignment="1">
      <alignment horizontal="left" vertical="center" wrapText="1"/>
    </xf>
    <xf numFmtId="0" fontId="17" fillId="0" borderId="9" xfId="1" applyFont="1" applyBorder="1"/>
    <xf numFmtId="0" fontId="17" fillId="0" borderId="12" xfId="1" applyFont="1" applyBorder="1"/>
    <xf numFmtId="0" fontId="20" fillId="5" borderId="6" xfId="1" applyFont="1" applyFill="1" applyBorder="1" applyAlignment="1">
      <alignment horizontal="center" vertical="center" wrapText="1"/>
    </xf>
    <xf numFmtId="0" fontId="17" fillId="0" borderId="7" xfId="1" applyFont="1" applyBorder="1"/>
    <xf numFmtId="0" fontId="17" fillId="0" borderId="8" xfId="1" applyFont="1" applyBorder="1"/>
    <xf numFmtId="0" fontId="17" fillId="0" borderId="10" xfId="1" applyFont="1" applyBorder="1"/>
    <xf numFmtId="0" fontId="14" fillId="0" borderId="0" xfId="1" applyFont="1" applyAlignment="1"/>
    <xf numFmtId="0" fontId="17" fillId="0" borderId="11" xfId="1" applyFont="1" applyBorder="1"/>
    <xf numFmtId="0" fontId="17" fillId="0" borderId="13" xfId="1" applyFont="1" applyBorder="1"/>
    <xf numFmtId="0" fontId="17" fillId="0" borderId="14" xfId="1" applyFont="1" applyBorder="1"/>
    <xf numFmtId="0" fontId="17" fillId="0" borderId="15" xfId="1" applyFont="1" applyBorder="1"/>
    <xf numFmtId="0" fontId="16" fillId="5" borderId="1" xfId="1" applyFont="1" applyFill="1" applyBorder="1" applyAlignment="1">
      <alignment horizontal="left" vertical="center" wrapText="1"/>
    </xf>
    <xf numFmtId="0" fontId="17" fillId="0" borderId="2" xfId="1" applyFont="1" applyBorder="1"/>
    <xf numFmtId="0" fontId="17" fillId="0" borderId="3" xfId="1" applyFont="1" applyBorder="1"/>
    <xf numFmtId="0" fontId="15" fillId="5" borderId="1" xfId="1" applyFont="1" applyFill="1" applyBorder="1" applyAlignment="1">
      <alignment horizontal="center" vertical="center" wrapText="1"/>
    </xf>
    <xf numFmtId="0" fontId="19" fillId="5" borderId="1" xfId="1" applyFont="1" applyFill="1" applyBorder="1" applyAlignment="1">
      <alignment horizontal="center" vertical="center" wrapText="1"/>
    </xf>
    <xf numFmtId="0" fontId="18" fillId="5" borderId="1" xfId="1" applyFont="1" applyFill="1" applyBorder="1" applyAlignment="1">
      <alignment horizontal="left" vertical="center" wrapText="1"/>
    </xf>
    <xf numFmtId="0" fontId="18" fillId="5" borderId="1" xfId="1" applyFont="1" applyFill="1" applyBorder="1" applyAlignment="1">
      <alignment horizontal="center" vertical="center" wrapText="1"/>
    </xf>
    <xf numFmtId="1" fontId="19" fillId="5" borderId="1" xfId="1" applyNumberFormat="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0" borderId="1" xfId="1" applyFont="1" applyBorder="1" applyAlignment="1">
      <alignment horizontal="left" vertical="center" wrapText="1"/>
    </xf>
    <xf numFmtId="0" fontId="21" fillId="5" borderId="1" xfId="1" applyFont="1" applyFill="1" applyBorder="1" applyAlignment="1">
      <alignment horizontal="center" vertical="center" wrapText="1"/>
    </xf>
    <xf numFmtId="3" fontId="19" fillId="5" borderId="1" xfId="1" applyNumberFormat="1"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18" fillId="0" borderId="1" xfId="1" applyFont="1" applyBorder="1" applyAlignment="1">
      <alignment horizontal="left" vertical="center" wrapText="1"/>
    </xf>
    <xf numFmtId="0" fontId="23" fillId="0" borderId="1" xfId="1" applyFont="1" applyBorder="1" applyAlignment="1">
      <alignment horizontal="center" vertical="center" wrapText="1"/>
    </xf>
    <xf numFmtId="0" fontId="7"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16" fillId="0" borderId="1" xfId="1" applyFont="1" applyBorder="1" applyAlignment="1">
      <alignment horizontal="center" vertical="center" wrapText="1"/>
    </xf>
    <xf numFmtId="3" fontId="19" fillId="0" borderId="1" xfId="1" applyNumberFormat="1" applyFont="1" applyBorder="1" applyAlignment="1">
      <alignment horizontal="center" vertical="center" wrapText="1"/>
    </xf>
    <xf numFmtId="0" fontId="13" fillId="0" borderId="0" xfId="1" applyFont="1" applyAlignment="1">
      <alignment horizontal="left"/>
    </xf>
    <xf numFmtId="0" fontId="4" fillId="5" borderId="1" xfId="1" applyFont="1" applyFill="1" applyBorder="1" applyAlignment="1">
      <alignment horizontal="left" vertical="center" wrapText="1"/>
    </xf>
    <xf numFmtId="0" fontId="26" fillId="0" borderId="2" xfId="1" applyFont="1" applyBorder="1"/>
    <xf numFmtId="0" fontId="26" fillId="0" borderId="3" xfId="1" applyFont="1" applyBorder="1"/>
    <xf numFmtId="0" fontId="3" fillId="5"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5" borderId="5" xfId="1" applyFont="1" applyFill="1" applyBorder="1" applyAlignment="1">
      <alignment horizontal="left" vertical="center" wrapText="1"/>
    </xf>
    <xf numFmtId="0" fontId="26" fillId="0" borderId="9" xfId="1" applyFont="1" applyBorder="1"/>
    <xf numFmtId="0" fontId="26" fillId="0" borderId="12" xfId="1" applyFont="1" applyBorder="1"/>
    <xf numFmtId="0" fontId="8" fillId="5" borderId="6" xfId="1" applyFont="1" applyFill="1" applyBorder="1" applyAlignment="1">
      <alignment horizontal="center" vertical="center" wrapText="1"/>
    </xf>
    <xf numFmtId="0" fontId="26" fillId="0" borderId="7" xfId="1" applyFont="1" applyBorder="1"/>
    <xf numFmtId="0" fontId="26" fillId="0" borderId="8" xfId="1" applyFont="1" applyBorder="1"/>
    <xf numFmtId="0" fontId="26" fillId="0" borderId="10" xfId="1" applyFont="1" applyBorder="1"/>
    <xf numFmtId="0" fontId="26" fillId="0" borderId="11" xfId="1" applyFont="1" applyBorder="1"/>
    <xf numFmtId="0" fontId="26" fillId="0" borderId="13" xfId="1" applyFont="1" applyBorder="1"/>
    <xf numFmtId="0" fontId="26" fillId="0" borderId="14" xfId="1" applyFont="1" applyBorder="1"/>
    <xf numFmtId="0" fontId="26" fillId="0" borderId="15" xfId="1" applyFont="1" applyBorder="1"/>
    <xf numFmtId="1" fontId="7" fillId="5" borderId="1" xfId="1" applyNumberFormat="1" applyFont="1" applyFill="1" applyBorder="1" applyAlignment="1">
      <alignment horizontal="center" vertical="center" wrapText="1"/>
    </xf>
    <xf numFmtId="0" fontId="26" fillId="0" borderId="3" xfId="1" applyFont="1" applyBorder="1" applyAlignment="1">
      <alignment horizontal="center"/>
    </xf>
    <xf numFmtId="0" fontId="9" fillId="5"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6" fillId="5" borderId="1" xfId="1" applyFont="1" applyFill="1" applyBorder="1" applyAlignment="1">
      <alignment horizontal="left" vertical="center" wrapText="1"/>
    </xf>
    <xf numFmtId="3" fontId="9" fillId="5" borderId="1" xfId="1" applyNumberFormat="1" applyFont="1" applyFill="1" applyBorder="1" applyAlignment="1">
      <alignment horizontal="center" vertical="center" wrapText="1"/>
    </xf>
    <xf numFmtId="3" fontId="7" fillId="5" borderId="1" xfId="1" applyNumberFormat="1" applyFont="1" applyFill="1" applyBorder="1" applyAlignment="1">
      <alignment horizontal="center" vertical="center" wrapText="1"/>
    </xf>
    <xf numFmtId="0" fontId="27" fillId="5"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4" fillId="0" borderId="1" xfId="1" applyFont="1" applyBorder="1" applyAlignment="1">
      <alignment horizontal="left" vertical="center" wrapText="1"/>
    </xf>
    <xf numFmtId="0" fontId="19" fillId="0" borderId="1" xfId="1" applyFont="1" applyBorder="1" applyAlignment="1">
      <alignment horizontal="left" vertical="center" wrapText="1"/>
    </xf>
    <xf numFmtId="0" fontId="26" fillId="0" borderId="2" xfId="1" applyFont="1" applyBorder="1" applyAlignment="1">
      <alignment horizontal="left"/>
    </xf>
    <xf numFmtId="0" fontId="26" fillId="0" borderId="3" xfId="1" applyFont="1" applyBorder="1" applyAlignment="1">
      <alignment horizontal="left"/>
    </xf>
    <xf numFmtId="0" fontId="7" fillId="0" borderId="1" xfId="1" applyFont="1" applyFill="1" applyBorder="1" applyAlignment="1">
      <alignment horizontal="left" vertical="center" wrapText="1"/>
    </xf>
    <xf numFmtId="0" fontId="26" fillId="0" borderId="2" xfId="1" applyFont="1" applyFill="1" applyBorder="1" applyAlignment="1">
      <alignment horizontal="left"/>
    </xf>
    <xf numFmtId="0" fontId="26" fillId="0" borderId="3" xfId="1" applyFont="1" applyFill="1" applyBorder="1" applyAlignment="1">
      <alignment horizontal="left"/>
    </xf>
    <xf numFmtId="0" fontId="6" fillId="0" borderId="1" xfId="1" applyFont="1" applyBorder="1" applyAlignment="1">
      <alignment horizontal="left" vertical="center" wrapText="1"/>
    </xf>
    <xf numFmtId="0" fontId="7" fillId="0" borderId="1" xfId="1" applyFont="1" applyFill="1" applyBorder="1" applyAlignment="1">
      <alignment horizontal="center" vertical="center" wrapText="1"/>
    </xf>
    <xf numFmtId="0" fontId="26" fillId="0" borderId="3" xfId="1" applyFont="1" applyFill="1" applyBorder="1" applyAlignment="1">
      <alignment wrapText="1"/>
    </xf>
    <xf numFmtId="0" fontId="26" fillId="0" borderId="2" xfId="1" applyFont="1" applyFill="1" applyBorder="1"/>
    <xf numFmtId="0" fontId="26" fillId="0" borderId="3" xfId="1" applyFont="1" applyFill="1" applyBorder="1"/>
    <xf numFmtId="0" fontId="6" fillId="0" borderId="1" xfId="1" applyFont="1" applyBorder="1" applyAlignment="1">
      <alignment horizontal="center" vertical="center" wrapText="1"/>
    </xf>
    <xf numFmtId="0" fontId="4" fillId="0" borderId="1" xfId="1" applyFont="1" applyBorder="1" applyAlignment="1">
      <alignment horizontal="center" vertical="center" wrapText="1"/>
    </xf>
    <xf numFmtId="3" fontId="7" fillId="0" borderId="1" xfId="1" applyNumberFormat="1" applyFont="1" applyFill="1" applyBorder="1" applyAlignment="1">
      <alignment horizontal="left" vertical="center" wrapText="1"/>
    </xf>
    <xf numFmtId="3" fontId="7" fillId="0" borderId="1" xfId="1" applyNumberFormat="1" applyFont="1" applyBorder="1" applyAlignment="1">
      <alignment horizontal="center" vertical="center" wrapText="1"/>
    </xf>
    <xf numFmtId="3" fontId="19" fillId="0" borderId="1" xfId="1" applyNumberFormat="1" applyFont="1" applyBorder="1" applyAlignment="1">
      <alignment horizontal="left" vertical="center" wrapText="1"/>
    </xf>
    <xf numFmtId="0" fontId="9" fillId="0" borderId="0" xfId="1" applyFont="1" applyAlignment="1">
      <alignment horizontal="left"/>
    </xf>
    <xf numFmtId="3" fontId="7" fillId="0" borderId="1" xfId="1" applyNumberFormat="1" applyFont="1" applyBorder="1" applyAlignment="1">
      <alignment horizontal="left" vertical="center" wrapText="1"/>
    </xf>
    <xf numFmtId="0" fontId="9" fillId="0" borderId="0" xfId="1" applyFont="1" applyAlignment="1">
      <alignment horizontal="left" vertical="center"/>
    </xf>
    <xf numFmtId="0" fontId="14" fillId="0" borderId="0" xfId="1" applyFont="1" applyAlignment="1">
      <alignmen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3" xfId="1" applyFont="1" applyBorder="1" applyAlignment="1">
      <alignment vertical="center"/>
    </xf>
    <xf numFmtId="3" fontId="7" fillId="0" borderId="6" xfId="1" applyNumberFormat="1" applyFont="1" applyBorder="1" applyAlignment="1">
      <alignment horizontal="left" vertical="center" wrapText="1"/>
    </xf>
    <xf numFmtId="0" fontId="17" fillId="0" borderId="7" xfId="1" applyFont="1" applyBorder="1" applyAlignment="1">
      <alignment horizontal="left" vertical="center"/>
    </xf>
    <xf numFmtId="0" fontId="17" fillId="0" borderId="8" xfId="1" applyFont="1" applyBorder="1" applyAlignment="1">
      <alignment horizontal="left" vertical="center"/>
    </xf>
    <xf numFmtId="3" fontId="7" fillId="0" borderId="6" xfId="1" applyNumberFormat="1" applyFont="1" applyBorder="1" applyAlignment="1">
      <alignment horizontal="center" vertical="center" wrapText="1"/>
    </xf>
    <xf numFmtId="0" fontId="17" fillId="0" borderId="8" xfId="1" applyFont="1" applyBorder="1" applyAlignment="1">
      <alignment vertical="center"/>
    </xf>
    <xf numFmtId="3" fontId="7" fillId="0" borderId="19" xfId="1" applyNumberFormat="1" applyFont="1" applyBorder="1" applyAlignment="1">
      <alignment horizontal="left" vertical="center" wrapText="1"/>
    </xf>
    <xf numFmtId="0" fontId="17" fillId="0" borderId="19" xfId="1" applyFont="1" applyBorder="1" applyAlignment="1">
      <alignment horizontal="left" vertical="center"/>
    </xf>
    <xf numFmtId="3" fontId="7" fillId="0" borderId="19" xfId="1" applyNumberFormat="1" applyFont="1" applyBorder="1" applyAlignment="1">
      <alignment horizontal="center" vertical="center" wrapText="1"/>
    </xf>
    <xf numFmtId="0" fontId="17" fillId="0" borderId="19" xfId="1" applyFont="1" applyBorder="1" applyAlignment="1">
      <alignment vertical="center"/>
    </xf>
    <xf numFmtId="0" fontId="17" fillId="0" borderId="2" xfId="1" applyFont="1" applyBorder="1" applyAlignment="1">
      <alignment vertical="center"/>
    </xf>
    <xf numFmtId="0" fontId="55" fillId="0" borderId="1" xfId="1" applyFont="1" applyBorder="1" applyAlignment="1">
      <alignment horizontal="center" vertical="center" wrapText="1"/>
    </xf>
    <xf numFmtId="0" fontId="56" fillId="0" borderId="2" xfId="1" applyFont="1" applyBorder="1" applyAlignment="1">
      <alignment vertical="center"/>
    </xf>
    <xf numFmtId="0" fontId="56" fillId="0" borderId="3" xfId="1" applyFont="1" applyBorder="1" applyAlignment="1">
      <alignment vertical="center"/>
    </xf>
    <xf numFmtId="0" fontId="55" fillId="0" borderId="2" xfId="1" applyFont="1" applyBorder="1" applyAlignment="1">
      <alignment horizontal="center" vertical="center" wrapText="1"/>
    </xf>
    <xf numFmtId="0" fontId="55" fillId="0" borderId="3" xfId="1" applyFont="1" applyBorder="1" applyAlignment="1">
      <alignment horizontal="center" vertical="center" wrapText="1"/>
    </xf>
    <xf numFmtId="0" fontId="28" fillId="0" borderId="1" xfId="1" applyFont="1" applyBorder="1" applyAlignment="1">
      <alignment horizontal="center" vertical="center" wrapText="1"/>
    </xf>
    <xf numFmtId="0" fontId="53" fillId="0" borderId="2" xfId="1" applyFont="1" applyBorder="1" applyAlignment="1">
      <alignment vertical="center"/>
    </xf>
    <xf numFmtId="0" fontId="53" fillId="0" borderId="3" xfId="1" applyFont="1" applyBorder="1" applyAlignment="1">
      <alignment vertical="center"/>
    </xf>
    <xf numFmtId="1" fontId="7" fillId="0" borderId="1" xfId="1" applyNumberFormat="1" applyFont="1" applyFill="1" applyBorder="1" applyAlignment="1">
      <alignment horizontal="center" vertical="center" wrapText="1"/>
    </xf>
    <xf numFmtId="0" fontId="17" fillId="0" borderId="3" xfId="1" applyFont="1" applyFill="1" applyBorder="1"/>
    <xf numFmtId="0" fontId="4" fillId="5" borderId="5" xfId="0" applyFont="1" applyFill="1" applyBorder="1" applyAlignment="1">
      <alignment horizontal="left" vertical="center" wrapText="1"/>
    </xf>
    <xf numFmtId="0" fontId="8" fillId="5" borderId="6"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0" fontId="5" fillId="0" borderId="3" xfId="0" applyFont="1" applyBorder="1" applyAlignment="1">
      <alignment horizontal="center"/>
    </xf>
    <xf numFmtId="0" fontId="0"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0" borderId="1" xfId="0" applyFont="1" applyBorder="1" applyAlignment="1">
      <alignment horizontal="left" vertical="top" wrapText="1"/>
    </xf>
    <xf numFmtId="3" fontId="7" fillId="0" borderId="1" xfId="0" applyNumberFormat="1" applyFont="1" applyBorder="1" applyAlignment="1">
      <alignment horizontal="left" vertical="top" wrapText="1"/>
    </xf>
    <xf numFmtId="0" fontId="31" fillId="0" borderId="20" xfId="2" applyFont="1" applyBorder="1" applyAlignment="1">
      <alignment horizontal="left" vertical="center" wrapText="1"/>
    </xf>
    <xf numFmtId="0" fontId="31" fillId="0" borderId="24" xfId="2" applyFont="1" applyBorder="1" applyAlignment="1">
      <alignment horizontal="left" vertical="center" wrapText="1"/>
    </xf>
    <xf numFmtId="0" fontId="31" fillId="0" borderId="27" xfId="2" applyFont="1" applyBorder="1" applyAlignment="1">
      <alignment horizontal="left" vertical="center" wrapText="1"/>
    </xf>
    <xf numFmtId="0" fontId="12" fillId="0" borderId="21"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31" fillId="0" borderId="16" xfId="2" applyFont="1" applyBorder="1" applyAlignment="1">
      <alignment horizontal="center" vertical="center" wrapText="1"/>
    </xf>
    <xf numFmtId="0" fontId="31" fillId="0" borderId="17" xfId="2" applyFont="1" applyBorder="1" applyAlignment="1">
      <alignment horizontal="center" vertical="center" wrapText="1"/>
    </xf>
    <xf numFmtId="0" fontId="31" fillId="0" borderId="18" xfId="2" applyFont="1" applyBorder="1" applyAlignment="1">
      <alignment horizontal="center" vertical="center" wrapText="1"/>
    </xf>
    <xf numFmtId="0" fontId="30" fillId="0" borderId="16" xfId="2" applyFont="1" applyBorder="1" applyAlignment="1">
      <alignment horizontal="center" vertical="center" wrapText="1"/>
    </xf>
    <xf numFmtId="0" fontId="30" fillId="0" borderId="17" xfId="2" applyFont="1" applyBorder="1" applyAlignment="1">
      <alignment horizontal="center" vertical="center" wrapText="1"/>
    </xf>
    <xf numFmtId="0" fontId="30" fillId="0" borderId="18" xfId="2" applyFont="1" applyBorder="1" applyAlignment="1">
      <alignment horizontal="center" vertical="center" wrapText="1"/>
    </xf>
    <xf numFmtId="0" fontId="28" fillId="0" borderId="16"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18" xfId="2" applyFont="1" applyBorder="1" applyAlignment="1">
      <alignment horizontal="center" vertical="center" wrapText="1"/>
    </xf>
    <xf numFmtId="0" fontId="32" fillId="0" borderId="16" xfId="2" applyFont="1" applyBorder="1" applyAlignment="1">
      <alignment horizontal="left" vertical="center" wrapText="1"/>
    </xf>
    <xf numFmtId="0" fontId="32" fillId="0" borderId="18" xfId="2" applyFont="1" applyBorder="1" applyAlignment="1">
      <alignment horizontal="left" vertical="center" wrapText="1"/>
    </xf>
    <xf numFmtId="0" fontId="32" fillId="0" borderId="17" xfId="2" applyFont="1" applyBorder="1" applyAlignment="1">
      <alignment horizontal="left" vertical="center" wrapText="1"/>
    </xf>
    <xf numFmtId="0" fontId="32" fillId="0" borderId="16" xfId="2" applyFont="1" applyBorder="1" applyAlignment="1">
      <alignment horizontal="center" vertical="center" wrapText="1"/>
    </xf>
    <xf numFmtId="0" fontId="32" fillId="0" borderId="18" xfId="2" applyFont="1" applyBorder="1" applyAlignment="1">
      <alignment horizontal="center" vertical="center" wrapText="1"/>
    </xf>
    <xf numFmtId="1" fontId="28" fillId="0" borderId="16" xfId="2" applyNumberFormat="1" applyFont="1" applyFill="1" applyBorder="1" applyAlignment="1">
      <alignment horizontal="center" vertical="center" wrapText="1"/>
    </xf>
    <xf numFmtId="1" fontId="28" fillId="0" borderId="18" xfId="2" applyNumberFormat="1" applyFont="1" applyFill="1" applyBorder="1" applyAlignment="1">
      <alignment horizontal="center" vertical="center" wrapText="1"/>
    </xf>
    <xf numFmtId="1" fontId="28" fillId="0" borderId="16" xfId="2" applyNumberFormat="1" applyFont="1" applyBorder="1" applyAlignment="1">
      <alignment horizontal="center" vertical="center" wrapText="1"/>
    </xf>
    <xf numFmtId="1" fontId="28" fillId="0" borderId="18" xfId="2" applyNumberFormat="1" applyFont="1" applyBorder="1" applyAlignment="1">
      <alignment horizontal="center" vertical="center" wrapText="1"/>
    </xf>
    <xf numFmtId="0" fontId="2" fillId="0" borderId="16" xfId="2" applyBorder="1" applyAlignment="1">
      <alignment horizontal="center" vertical="center" wrapText="1"/>
    </xf>
    <xf numFmtId="0" fontId="2" fillId="0" borderId="17" xfId="2" applyBorder="1" applyAlignment="1">
      <alignment horizontal="center" vertical="center" wrapText="1"/>
    </xf>
    <xf numFmtId="0" fontId="2" fillId="0" borderId="18" xfId="2" applyBorder="1" applyAlignment="1">
      <alignment horizontal="center" vertical="center" wrapText="1"/>
    </xf>
    <xf numFmtId="0" fontId="31" fillId="0" borderId="16" xfId="2" applyFont="1" applyBorder="1" applyAlignment="1">
      <alignment horizontal="left" vertical="center" wrapText="1"/>
    </xf>
    <xf numFmtId="0" fontId="31" fillId="0" borderId="17" xfId="2" applyFont="1" applyBorder="1" applyAlignment="1">
      <alignment horizontal="left" vertical="center" wrapText="1"/>
    </xf>
    <xf numFmtId="0" fontId="31" fillId="0" borderId="18" xfId="2" applyFont="1" applyBorder="1" applyAlignment="1">
      <alignment horizontal="left" vertical="center" wrapText="1"/>
    </xf>
    <xf numFmtId="0" fontId="32" fillId="0" borderId="17" xfId="2" applyFont="1" applyBorder="1" applyAlignment="1">
      <alignment horizontal="center" vertical="center" wrapText="1"/>
    </xf>
    <xf numFmtId="3" fontId="28" fillId="0" borderId="16" xfId="2" applyNumberFormat="1" applyFont="1" applyBorder="1" applyAlignment="1">
      <alignment horizontal="center" vertical="center" wrapText="1"/>
    </xf>
    <xf numFmtId="0" fontId="33" fillId="0" borderId="16" xfId="3" applyBorder="1" applyAlignment="1">
      <alignment horizontal="center" vertical="center" wrapText="1"/>
    </xf>
    <xf numFmtId="0" fontId="28" fillId="7" borderId="16" xfId="2" applyFont="1" applyFill="1" applyBorder="1" applyAlignment="1">
      <alignment horizontal="center" vertical="center" wrapText="1"/>
    </xf>
    <xf numFmtId="0" fontId="28" fillId="7" borderId="17" xfId="2" applyFont="1" applyFill="1" applyBorder="1" applyAlignment="1">
      <alignment horizontal="center" vertical="center" wrapText="1"/>
    </xf>
    <xf numFmtId="0" fontId="28" fillId="7" borderId="18" xfId="2" applyFont="1" applyFill="1" applyBorder="1" applyAlignment="1">
      <alignment horizontal="center" vertical="center" wrapText="1"/>
    </xf>
    <xf numFmtId="0" fontId="28" fillId="0" borderId="16" xfId="2" applyFont="1" applyFill="1" applyBorder="1" applyAlignment="1">
      <alignment horizontal="center" vertical="center" wrapText="1"/>
    </xf>
    <xf numFmtId="0" fontId="28" fillId="0" borderId="17" xfId="2" applyFont="1" applyFill="1" applyBorder="1" applyAlignment="1">
      <alignment horizontal="center" vertical="center" wrapText="1"/>
    </xf>
    <xf numFmtId="0" fontId="28" fillId="0" borderId="18" xfId="2" applyFont="1" applyFill="1" applyBorder="1" applyAlignment="1">
      <alignment horizontal="center" vertical="center" wrapText="1"/>
    </xf>
    <xf numFmtId="3" fontId="28" fillId="0" borderId="19" xfId="2" applyNumberFormat="1" applyFont="1" applyFill="1" applyBorder="1" applyAlignment="1">
      <alignment horizontal="center" vertical="center" wrapText="1"/>
    </xf>
    <xf numFmtId="3" fontId="28" fillId="0" borderId="16" xfId="2" applyNumberFormat="1" applyFont="1" applyFill="1" applyBorder="1" applyAlignment="1">
      <alignment horizontal="center" vertical="center" wrapText="1"/>
    </xf>
    <xf numFmtId="3" fontId="28" fillId="0" borderId="18" xfId="2" applyNumberFormat="1" applyFont="1" applyFill="1" applyBorder="1" applyAlignment="1">
      <alignment horizontal="center" vertical="center" wrapText="1"/>
    </xf>
    <xf numFmtId="3" fontId="28" fillId="0" borderId="17" xfId="2" applyNumberFormat="1" applyFont="1" applyBorder="1" applyAlignment="1">
      <alignment horizontal="center" vertical="center" wrapText="1"/>
    </xf>
    <xf numFmtId="3" fontId="28" fillId="0" borderId="18" xfId="2" applyNumberFormat="1" applyFont="1" applyBorder="1" applyAlignment="1">
      <alignment horizontal="center" vertical="center" wrapText="1"/>
    </xf>
    <xf numFmtId="3" fontId="28" fillId="0" borderId="17" xfId="2" applyNumberFormat="1" applyFont="1" applyFill="1" applyBorder="1" applyAlignment="1">
      <alignment horizontal="center" vertical="center" wrapText="1"/>
    </xf>
    <xf numFmtId="0" fontId="2" fillId="0" borderId="0" xfId="2" applyBorder="1" applyAlignment="1">
      <alignment horizontal="left"/>
    </xf>
    <xf numFmtId="3" fontId="28" fillId="7" borderId="16" xfId="2" applyNumberFormat="1" applyFont="1" applyFill="1" applyBorder="1" applyAlignment="1">
      <alignment horizontal="center" vertical="center" wrapText="1"/>
    </xf>
    <xf numFmtId="3" fontId="28" fillId="7" borderId="17" xfId="2" applyNumberFormat="1" applyFont="1" applyFill="1" applyBorder="1" applyAlignment="1">
      <alignment horizontal="center" vertical="center" wrapText="1"/>
    </xf>
    <xf numFmtId="3" fontId="28" fillId="7" borderId="18" xfId="2" applyNumberFormat="1" applyFont="1" applyFill="1" applyBorder="1" applyAlignment="1">
      <alignment horizontal="center" vertical="center" wrapText="1"/>
    </xf>
    <xf numFmtId="3" fontId="28" fillId="0" borderId="19" xfId="2" applyNumberFormat="1" applyFont="1" applyBorder="1" applyAlignment="1">
      <alignment horizontal="center" vertical="center" wrapText="1"/>
    </xf>
    <xf numFmtId="0" fontId="64" fillId="5" borderId="5" xfId="9" applyFont="1" applyFill="1" applyBorder="1" applyAlignment="1">
      <alignment horizontal="left" vertical="center" wrapText="1"/>
    </xf>
    <xf numFmtId="0" fontId="72" fillId="0" borderId="9" xfId="9" applyFont="1" applyBorder="1"/>
    <xf numFmtId="0" fontId="72" fillId="0" borderId="12" xfId="9" applyFont="1" applyBorder="1"/>
    <xf numFmtId="0" fontId="68" fillId="5" borderId="6" xfId="9" applyFont="1" applyFill="1" applyBorder="1" applyAlignment="1">
      <alignment horizontal="center" vertical="center" wrapText="1"/>
    </xf>
    <xf numFmtId="0" fontId="72" fillId="0" borderId="7" xfId="9" applyFont="1" applyBorder="1"/>
    <xf numFmtId="0" fontId="72" fillId="0" borderId="8" xfId="9" applyFont="1" applyBorder="1"/>
    <xf numFmtId="0" fontId="72" fillId="0" borderId="10" xfId="9" applyFont="1" applyBorder="1"/>
    <xf numFmtId="0" fontId="71" fillId="0" borderId="0" xfId="9" applyFont="1" applyAlignment="1"/>
    <xf numFmtId="0" fontId="72" fillId="0" borderId="11" xfId="9" applyFont="1" applyBorder="1"/>
    <xf numFmtId="0" fontId="72" fillId="0" borderId="13" xfId="9" applyFont="1" applyBorder="1"/>
    <xf numFmtId="0" fontId="72" fillId="0" borderId="14" xfId="9" applyFont="1" applyBorder="1"/>
    <xf numFmtId="0" fontId="72" fillId="0" borderId="15" xfId="9" applyFont="1" applyBorder="1"/>
    <xf numFmtId="0" fontId="64" fillId="5" borderId="1" xfId="9" applyFont="1" applyFill="1" applyBorder="1" applyAlignment="1">
      <alignment horizontal="left" vertical="center" wrapText="1"/>
    </xf>
    <xf numFmtId="0" fontId="72" fillId="0" borderId="2" xfId="9" applyFont="1" applyBorder="1"/>
    <xf numFmtId="0" fontId="72" fillId="0" borderId="3" xfId="9" applyFont="1" applyBorder="1"/>
    <xf numFmtId="0" fontId="63" fillId="5" borderId="1" xfId="9" applyFont="1" applyFill="1" applyBorder="1" applyAlignment="1">
      <alignment horizontal="center" vertical="center" wrapText="1"/>
    </xf>
    <xf numFmtId="0" fontId="67" fillId="5" borderId="1" xfId="9" applyFont="1" applyFill="1" applyBorder="1" applyAlignment="1">
      <alignment horizontal="center" vertical="center" wrapText="1"/>
    </xf>
    <xf numFmtId="0" fontId="66" fillId="5" borderId="1" xfId="9" applyFont="1" applyFill="1" applyBorder="1" applyAlignment="1">
      <alignment horizontal="left" vertical="center" wrapText="1"/>
    </xf>
    <xf numFmtId="0" fontId="66" fillId="5" borderId="1" xfId="9" applyFont="1" applyFill="1" applyBorder="1" applyAlignment="1">
      <alignment horizontal="center" vertical="center" wrapText="1"/>
    </xf>
    <xf numFmtId="1" fontId="67" fillId="5" borderId="1" xfId="9" applyNumberFormat="1" applyFont="1" applyFill="1" applyBorder="1" applyAlignment="1">
      <alignment horizontal="center" vertical="center" wrapText="1"/>
    </xf>
    <xf numFmtId="0" fontId="72" fillId="0" borderId="3" xfId="9" applyFont="1" applyBorder="1" applyAlignment="1">
      <alignment horizontal="center"/>
    </xf>
    <xf numFmtId="0" fontId="62" fillId="5" borderId="1" xfId="9" applyFont="1" applyFill="1" applyBorder="1" applyAlignment="1">
      <alignment horizontal="center" vertical="center" wrapText="1"/>
    </xf>
    <xf numFmtId="0" fontId="73" fillId="5" borderId="1" xfId="9" applyFont="1" applyFill="1" applyBorder="1" applyAlignment="1">
      <alignment horizontal="center" vertical="center" wrapText="1"/>
    </xf>
    <xf numFmtId="0" fontId="66" fillId="0" borderId="1" xfId="9" applyFont="1" applyBorder="1" applyAlignment="1">
      <alignment horizontal="left" vertical="center" wrapText="1"/>
    </xf>
    <xf numFmtId="3" fontId="67" fillId="5" borderId="1" xfId="9" applyNumberFormat="1" applyFont="1" applyFill="1" applyBorder="1" applyAlignment="1">
      <alignment horizontal="center" vertical="center" wrapText="1"/>
    </xf>
    <xf numFmtId="0" fontId="62" fillId="0" borderId="1" xfId="9" applyFont="1" applyBorder="1" applyAlignment="1">
      <alignment horizontal="center" vertical="center" wrapText="1"/>
    </xf>
    <xf numFmtId="0" fontId="64" fillId="0" borderId="1" xfId="9" applyFont="1" applyBorder="1" applyAlignment="1">
      <alignment horizontal="left" vertical="center" wrapText="1"/>
    </xf>
    <xf numFmtId="0" fontId="67" fillId="0" borderId="1" xfId="9" applyFont="1" applyBorder="1" applyAlignment="1">
      <alignment horizontal="center" vertical="center" wrapText="1"/>
    </xf>
    <xf numFmtId="166" fontId="67" fillId="0" borderId="1" xfId="9" applyNumberFormat="1" applyFont="1" applyBorder="1" applyAlignment="1">
      <alignment horizontal="left" vertical="center" wrapText="1"/>
    </xf>
    <xf numFmtId="0" fontId="67" fillId="0" borderId="1" xfId="9" applyFont="1" applyBorder="1" applyAlignment="1">
      <alignment horizontal="left" vertical="center" wrapText="1"/>
    </xf>
    <xf numFmtId="0" fontId="66" fillId="0" borderId="1" xfId="9" applyFont="1" applyBorder="1" applyAlignment="1">
      <alignment horizontal="center" vertical="center" wrapText="1"/>
    </xf>
    <xf numFmtId="0" fontId="64" fillId="0" borderId="1" xfId="9" applyFont="1" applyBorder="1" applyAlignment="1">
      <alignment horizontal="center" vertical="center" wrapText="1"/>
    </xf>
    <xf numFmtId="3" fontId="67" fillId="0" borderId="1" xfId="9" applyNumberFormat="1" applyFont="1" applyBorder="1" applyAlignment="1">
      <alignment horizontal="left" vertical="center" wrapText="1"/>
    </xf>
    <xf numFmtId="3" fontId="67" fillId="0" borderId="1" xfId="9" applyNumberFormat="1" applyFont="1" applyBorder="1" applyAlignment="1">
      <alignment horizontal="center" vertical="center" wrapText="1"/>
    </xf>
    <xf numFmtId="0" fontId="62" fillId="0" borderId="0" xfId="9" applyFont="1" applyAlignment="1">
      <alignment horizontal="left"/>
    </xf>
    <xf numFmtId="3" fontId="67" fillId="0" borderId="1" xfId="0" applyNumberFormat="1" applyFont="1" applyBorder="1" applyAlignment="1">
      <alignment horizontal="center" vertical="center" wrapText="1"/>
    </xf>
    <xf numFmtId="0" fontId="65" fillId="0" borderId="2" xfId="0" applyFont="1" applyBorder="1"/>
    <xf numFmtId="0" fontId="65" fillId="0" borderId="3" xfId="0" applyFont="1" applyBorder="1"/>
    <xf numFmtId="0" fontId="64"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7" fillId="0" borderId="1" xfId="0" applyFont="1" applyBorder="1" applyAlignment="1">
      <alignment horizontal="center" vertical="center" wrapText="1"/>
    </xf>
    <xf numFmtId="0" fontId="64" fillId="0" borderId="5" xfId="0" applyFont="1" applyBorder="1" applyAlignment="1">
      <alignment horizontal="left" vertical="center" wrapText="1"/>
    </xf>
    <xf numFmtId="0" fontId="65" fillId="0" borderId="9" xfId="0" applyFont="1" applyBorder="1"/>
    <xf numFmtId="0" fontId="65" fillId="0" borderId="12" xfId="0" applyFont="1" applyBorder="1"/>
    <xf numFmtId="0" fontId="66" fillId="0" borderId="1" xfId="0" applyFont="1" applyBorder="1" applyAlignment="1">
      <alignment horizontal="center" vertical="center" wrapText="1"/>
    </xf>
    <xf numFmtId="1" fontId="67" fillId="0" borderId="1" xfId="0" applyNumberFormat="1" applyFont="1" applyBorder="1" applyAlignment="1">
      <alignment horizontal="center" vertical="center" wrapText="1"/>
    </xf>
    <xf numFmtId="0" fontId="67" fillId="0" borderId="1" xfId="0" applyFont="1" applyBorder="1" applyAlignment="1">
      <alignment horizontal="left" vertical="center" wrapText="1"/>
    </xf>
    <xf numFmtId="0" fontId="75" fillId="0" borderId="1" xfId="0" applyFont="1" applyBorder="1" applyAlignment="1">
      <alignment horizontal="center" vertical="center" wrapText="1"/>
    </xf>
    <xf numFmtId="0" fontId="67" fillId="0" borderId="1" xfId="0" applyFont="1" applyBorder="1" applyAlignment="1">
      <alignment horizontal="left" vertical="top" wrapText="1"/>
    </xf>
    <xf numFmtId="0" fontId="68" fillId="0" borderId="6" xfId="0" applyFont="1" applyBorder="1" applyAlignment="1">
      <alignment horizontal="center" vertical="center" wrapText="1"/>
    </xf>
    <xf numFmtId="0" fontId="65" fillId="0" borderId="7" xfId="0" applyFont="1" applyBorder="1"/>
    <xf numFmtId="0" fontId="65" fillId="0" borderId="8" xfId="0" applyFont="1" applyBorder="1"/>
    <xf numFmtId="0" fontId="65" fillId="0" borderId="10" xfId="0" applyFont="1" applyBorder="1"/>
    <xf numFmtId="0" fontId="65" fillId="0" borderId="11" xfId="0" applyFont="1" applyBorder="1"/>
    <xf numFmtId="0" fontId="65" fillId="0" borderId="13" xfId="0" applyFont="1" applyBorder="1"/>
    <xf numFmtId="0" fontId="65" fillId="0" borderId="14" xfId="0" applyFont="1" applyBorder="1"/>
    <xf numFmtId="0" fontId="65" fillId="0" borderId="15" xfId="0" applyFont="1" applyBorder="1"/>
    <xf numFmtId="0" fontId="66" fillId="0" borderId="1" xfId="0" applyFont="1" applyBorder="1" applyAlignment="1">
      <alignment horizontal="left" vertical="center" wrapText="1"/>
    </xf>
    <xf numFmtId="0" fontId="64" fillId="0" borderId="1" xfId="0" applyFont="1" applyBorder="1" applyAlignment="1">
      <alignment horizontal="left" vertical="center" wrapText="1"/>
    </xf>
    <xf numFmtId="0" fontId="61" fillId="0" borderId="1" xfId="0" applyFont="1" applyBorder="1" applyAlignment="1">
      <alignment horizontal="center" vertical="center" wrapText="1"/>
    </xf>
    <xf numFmtId="3" fontId="28" fillId="0" borderId="16"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3" fontId="28" fillId="0" borderId="18" xfId="0" applyNumberFormat="1" applyFont="1" applyBorder="1" applyAlignment="1">
      <alignment horizontal="left" vertical="center" wrapText="1"/>
    </xf>
    <xf numFmtId="3" fontId="28" fillId="0" borderId="16" xfId="0" applyNumberFormat="1" applyFont="1" applyBorder="1" applyAlignment="1">
      <alignment horizontal="center" vertical="center" wrapText="1"/>
    </xf>
    <xf numFmtId="3" fontId="28" fillId="0" borderId="18" xfId="0" applyNumberFormat="1" applyFont="1" applyBorder="1" applyAlignment="1">
      <alignment horizontal="center" vertical="center" wrapText="1"/>
    </xf>
    <xf numFmtId="3" fontId="67" fillId="7" borderId="1" xfId="0" applyNumberFormat="1" applyFont="1" applyFill="1" applyBorder="1" applyAlignment="1">
      <alignment horizontal="center" vertical="center" wrapText="1"/>
    </xf>
    <xf numFmtId="0" fontId="65" fillId="7" borderId="2" xfId="0" applyFont="1" applyFill="1" applyBorder="1"/>
    <xf numFmtId="0" fontId="65" fillId="7" borderId="3" xfId="0" applyFont="1" applyFill="1" applyBorder="1"/>
    <xf numFmtId="3" fontId="28" fillId="0" borderId="0" xfId="0" applyNumberFormat="1" applyFont="1" applyBorder="1" applyAlignment="1">
      <alignment horizontal="center" vertical="center" wrapText="1"/>
    </xf>
    <xf numFmtId="0" fontId="7" fillId="7" borderId="1" xfId="0" applyFont="1" applyFill="1" applyBorder="1" applyAlignment="1">
      <alignment horizontal="left" vertical="center" wrapText="1"/>
    </xf>
    <xf numFmtId="0" fontId="65" fillId="7" borderId="3" xfId="0" applyFont="1" applyFill="1" applyBorder="1" applyAlignment="1">
      <alignment horizontal="left"/>
    </xf>
    <xf numFmtId="3" fontId="28" fillId="7" borderId="16" xfId="0" applyNumberFormat="1" applyFont="1" applyFill="1" applyBorder="1" applyAlignment="1">
      <alignment horizontal="left" vertical="center" wrapText="1"/>
    </xf>
    <xf numFmtId="3" fontId="28" fillId="7" borderId="17" xfId="0" applyNumberFormat="1" applyFont="1" applyFill="1" applyBorder="1" applyAlignment="1">
      <alignment horizontal="left" vertical="center" wrapText="1"/>
    </xf>
    <xf numFmtId="3" fontId="28" fillId="7" borderId="18" xfId="0" applyNumberFormat="1" applyFont="1" applyFill="1" applyBorder="1" applyAlignment="1">
      <alignment horizontal="left" vertical="center" wrapText="1"/>
    </xf>
    <xf numFmtId="0" fontId="65" fillId="0" borderId="2" xfId="0" applyFont="1" applyBorder="1" applyAlignment="1">
      <alignment horizontal="left"/>
    </xf>
    <xf numFmtId="0" fontId="65" fillId="0" borderId="3" xfId="0" applyFont="1" applyBorder="1" applyAlignment="1">
      <alignment horizontal="left"/>
    </xf>
    <xf numFmtId="0" fontId="0" fillId="0" borderId="1" xfId="0" applyFont="1" applyBorder="1" applyAlignment="1">
      <alignment horizontal="left" vertical="center" wrapText="1"/>
    </xf>
    <xf numFmtId="0" fontId="67" fillId="5" borderId="1" xfId="0" applyFont="1" applyFill="1" applyBorder="1" applyAlignment="1">
      <alignment horizontal="center" vertical="center" wrapText="1"/>
    </xf>
    <xf numFmtId="0" fontId="61" fillId="5" borderId="1" xfId="0" applyFont="1" applyFill="1" applyBorder="1" applyAlignment="1">
      <alignment horizontal="center" vertical="center" wrapText="1"/>
    </xf>
    <xf numFmtId="3" fontId="67" fillId="5" borderId="1" xfId="0" applyNumberFormat="1" applyFont="1" applyFill="1" applyBorder="1" applyAlignment="1">
      <alignment horizontal="center" vertical="center" wrapText="1"/>
    </xf>
    <xf numFmtId="1" fontId="67" fillId="5" borderId="1" xfId="0" applyNumberFormat="1" applyFont="1" applyFill="1" applyBorder="1" applyAlignment="1">
      <alignment horizontal="center" vertical="center" wrapText="1"/>
    </xf>
    <xf numFmtId="0" fontId="64" fillId="5" borderId="1" xfId="0" applyFont="1" applyFill="1" applyBorder="1" applyAlignment="1">
      <alignment horizontal="left" vertical="center" wrapText="1"/>
    </xf>
    <xf numFmtId="0" fontId="66" fillId="5" borderId="1" xfId="0" applyFont="1" applyFill="1" applyBorder="1" applyAlignment="1">
      <alignment horizontal="center" vertical="center" wrapText="1"/>
    </xf>
    <xf numFmtId="0" fontId="66" fillId="5" borderId="1" xfId="0" applyFont="1" applyFill="1" applyBorder="1" applyAlignment="1">
      <alignment horizontal="left" vertical="center" wrapText="1"/>
    </xf>
    <xf numFmtId="0" fontId="64" fillId="5" borderId="5" xfId="0" applyFont="1" applyFill="1" applyBorder="1" applyAlignment="1">
      <alignment horizontal="left" vertical="center" wrapText="1"/>
    </xf>
    <xf numFmtId="0" fontId="68" fillId="5" borderId="6" xfId="0" applyFont="1" applyFill="1" applyBorder="1" applyAlignment="1">
      <alignment horizontal="center" vertical="center" wrapText="1"/>
    </xf>
    <xf numFmtId="0" fontId="63" fillId="5" borderId="1" xfId="0" applyFont="1" applyFill="1" applyBorder="1" applyAlignment="1">
      <alignment horizontal="center" vertical="center" wrapText="1"/>
    </xf>
    <xf numFmtId="0" fontId="31" fillId="0" borderId="20" xfId="2" applyFont="1" applyFill="1" applyBorder="1" applyAlignment="1">
      <alignment horizontal="left" vertical="center" wrapText="1"/>
    </xf>
    <xf numFmtId="0" fontId="31" fillId="0" borderId="24" xfId="2" applyFont="1" applyFill="1" applyBorder="1" applyAlignment="1">
      <alignment horizontal="left" vertical="center" wrapText="1"/>
    </xf>
    <xf numFmtId="0" fontId="31" fillId="0" borderId="27" xfId="2" applyFont="1" applyFill="1" applyBorder="1" applyAlignment="1">
      <alignment horizontal="left" vertical="center" wrapText="1"/>
    </xf>
    <xf numFmtId="0" fontId="12" fillId="0" borderId="21" xfId="2" applyFont="1" applyFill="1" applyBorder="1" applyAlignment="1">
      <alignment horizontal="center" vertical="center" wrapText="1"/>
    </xf>
    <xf numFmtId="0" fontId="12" fillId="0" borderId="22" xfId="2" applyFont="1" applyFill="1" applyBorder="1" applyAlignment="1">
      <alignment horizontal="center" vertical="center" wrapText="1"/>
    </xf>
    <xf numFmtId="0" fontId="12" fillId="0" borderId="23"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26" xfId="2" applyFont="1" applyFill="1" applyBorder="1" applyAlignment="1">
      <alignment horizontal="center" vertical="center" wrapText="1"/>
    </xf>
    <xf numFmtId="0" fontId="12" fillId="0" borderId="28" xfId="2" applyFont="1" applyFill="1" applyBorder="1" applyAlignment="1">
      <alignment horizontal="center" vertical="center" wrapText="1"/>
    </xf>
    <xf numFmtId="0" fontId="12" fillId="0" borderId="29" xfId="2" applyFont="1" applyFill="1" applyBorder="1" applyAlignment="1">
      <alignment horizontal="center" vertical="center" wrapText="1"/>
    </xf>
    <xf numFmtId="0" fontId="12" fillId="0" borderId="30" xfId="2" applyFont="1" applyFill="1" applyBorder="1" applyAlignment="1">
      <alignment horizontal="center" vertical="center" wrapText="1"/>
    </xf>
    <xf numFmtId="0" fontId="31" fillId="0" borderId="16" xfId="2" applyFont="1" applyFill="1" applyBorder="1" applyAlignment="1">
      <alignment horizontal="center" vertical="center" wrapText="1"/>
    </xf>
    <xf numFmtId="0" fontId="31" fillId="0" borderId="17" xfId="2" applyFont="1" applyFill="1" applyBorder="1" applyAlignment="1">
      <alignment horizontal="center" vertical="center" wrapText="1"/>
    </xf>
    <xf numFmtId="0" fontId="31" fillId="0" borderId="18" xfId="2" applyFont="1" applyFill="1" applyBorder="1" applyAlignment="1">
      <alignment horizontal="center" vertical="center" wrapText="1"/>
    </xf>
    <xf numFmtId="0" fontId="30" fillId="0" borderId="16" xfId="2" applyFont="1" applyFill="1" applyBorder="1" applyAlignment="1">
      <alignment horizontal="center" vertical="center" wrapText="1"/>
    </xf>
    <xf numFmtId="0" fontId="30" fillId="0" borderId="17" xfId="2" applyFont="1" applyFill="1" applyBorder="1" applyAlignment="1">
      <alignment horizontal="center" vertical="center" wrapText="1"/>
    </xf>
    <xf numFmtId="0" fontId="30" fillId="0" borderId="18" xfId="2" applyFont="1" applyFill="1" applyBorder="1" applyAlignment="1">
      <alignment horizontal="center" vertical="center" wrapText="1"/>
    </xf>
    <xf numFmtId="0" fontId="32" fillId="0" borderId="16" xfId="2" applyFont="1" applyFill="1" applyBorder="1" applyAlignment="1">
      <alignment horizontal="left" vertical="center" wrapText="1"/>
    </xf>
    <xf numFmtId="0" fontId="32" fillId="0" borderId="18" xfId="2" applyFont="1" applyFill="1" applyBorder="1" applyAlignment="1">
      <alignment horizontal="left" vertical="center" wrapText="1"/>
    </xf>
    <xf numFmtId="0" fontId="32" fillId="0" borderId="17" xfId="2" applyFont="1" applyFill="1" applyBorder="1" applyAlignment="1">
      <alignment horizontal="left" vertical="center" wrapText="1"/>
    </xf>
    <xf numFmtId="0" fontId="32" fillId="0" borderId="16" xfId="2" applyFont="1" applyFill="1" applyBorder="1" applyAlignment="1">
      <alignment horizontal="center" vertical="center" wrapText="1"/>
    </xf>
    <xf numFmtId="0" fontId="32" fillId="0" borderId="18" xfId="2" applyFont="1" applyFill="1" applyBorder="1" applyAlignment="1">
      <alignment horizontal="center" vertical="center" wrapText="1"/>
    </xf>
    <xf numFmtId="3" fontId="36" fillId="0" borderId="16" xfId="2" applyNumberFormat="1" applyFont="1" applyFill="1" applyBorder="1" applyAlignment="1">
      <alignment horizontal="center" vertical="center" wrapText="1"/>
    </xf>
    <xf numFmtId="3" fontId="36" fillId="0" borderId="18" xfId="2" applyNumberFormat="1" applyFont="1" applyFill="1" applyBorder="1" applyAlignment="1">
      <alignment horizontal="center" vertical="center" wrapText="1"/>
    </xf>
    <xf numFmtId="1" fontId="36" fillId="0" borderId="16" xfId="2" applyNumberFormat="1" applyFont="1" applyFill="1" applyBorder="1" applyAlignment="1">
      <alignment horizontal="center" vertical="center" wrapText="1"/>
    </xf>
    <xf numFmtId="1" fontId="36" fillId="0" borderId="18" xfId="2" applyNumberFormat="1" applyFont="1" applyFill="1" applyBorder="1" applyAlignment="1">
      <alignment horizontal="center" vertical="center" wrapText="1"/>
    </xf>
    <xf numFmtId="0" fontId="2" fillId="0" borderId="16" xfId="2" applyFill="1" applyBorder="1" applyAlignment="1">
      <alignment horizontal="center" vertical="center" wrapText="1"/>
    </xf>
    <xf numFmtId="0" fontId="2" fillId="0" borderId="17" xfId="2" applyFill="1" applyBorder="1" applyAlignment="1">
      <alignment horizontal="center" vertical="center" wrapText="1"/>
    </xf>
    <xf numFmtId="0" fontId="2" fillId="0" borderId="18" xfId="2" applyFill="1" applyBorder="1" applyAlignment="1">
      <alignment horizontal="center" vertical="center" wrapText="1"/>
    </xf>
    <xf numFmtId="0" fontId="31" fillId="0" borderId="16" xfId="2" applyFont="1" applyFill="1" applyBorder="1" applyAlignment="1">
      <alignment horizontal="left" vertical="center" wrapText="1"/>
    </xf>
    <xf numFmtId="0" fontId="31" fillId="0" borderId="17" xfId="2" applyFont="1" applyFill="1" applyBorder="1" applyAlignment="1">
      <alignment horizontal="left" vertical="center" wrapText="1"/>
    </xf>
    <xf numFmtId="0" fontId="31" fillId="0" borderId="18" xfId="2" applyFont="1" applyFill="1" applyBorder="1" applyAlignment="1">
      <alignment horizontal="left" vertical="center" wrapText="1"/>
    </xf>
    <xf numFmtId="0" fontId="32" fillId="0" borderId="17" xfId="2" applyFont="1" applyFill="1" applyBorder="1" applyAlignment="1">
      <alignment horizontal="center" vertical="center" wrapText="1"/>
    </xf>
    <xf numFmtId="0" fontId="37" fillId="0" borderId="16" xfId="3" applyFont="1" applyFill="1" applyBorder="1" applyAlignment="1">
      <alignment horizontal="center" vertical="center" wrapText="1"/>
    </xf>
    <xf numFmtId="0" fontId="33" fillId="0" borderId="16" xfId="3" applyFill="1" applyBorder="1" applyAlignment="1">
      <alignment horizontal="center" vertical="center" wrapText="1"/>
    </xf>
    <xf numFmtId="0" fontId="7" fillId="0" borderId="1" xfId="2" applyFont="1" applyBorder="1" applyAlignment="1">
      <alignment horizontal="center" vertical="center" wrapText="1"/>
    </xf>
    <xf numFmtId="0" fontId="5" fillId="0" borderId="2" xfId="2" applyFont="1" applyBorder="1"/>
    <xf numFmtId="0" fontId="5" fillId="0" borderId="3" xfId="2" applyFont="1" applyBorder="1"/>
    <xf numFmtId="0" fontId="28" fillId="0" borderId="20" xfId="2" applyFont="1" applyFill="1" applyBorder="1" applyAlignment="1">
      <alignment horizontal="center" vertical="center" wrapText="1"/>
    </xf>
    <xf numFmtId="0" fontId="28" fillId="0" borderId="27" xfId="2" applyFont="1" applyFill="1" applyBorder="1" applyAlignment="1">
      <alignment horizontal="center" vertical="center" wrapText="1"/>
    </xf>
    <xf numFmtId="0" fontId="39" fillId="0" borderId="21" xfId="2" applyFont="1" applyFill="1" applyBorder="1" applyAlignment="1">
      <alignment horizontal="center" vertical="center" wrapText="1"/>
    </xf>
    <xf numFmtId="0" fontId="39" fillId="0" borderId="22" xfId="2" applyFont="1" applyFill="1" applyBorder="1" applyAlignment="1">
      <alignment horizontal="center" vertical="center" wrapText="1"/>
    </xf>
    <xf numFmtId="0" fontId="39" fillId="0" borderId="23" xfId="2" applyFont="1" applyFill="1" applyBorder="1" applyAlignment="1">
      <alignment horizontal="center" vertical="center" wrapText="1"/>
    </xf>
    <xf numFmtId="0" fontId="39" fillId="0" borderId="28" xfId="2" applyFont="1" applyFill="1" applyBorder="1" applyAlignment="1">
      <alignment horizontal="center" vertical="center" wrapText="1"/>
    </xf>
    <xf numFmtId="0" fontId="39" fillId="0" borderId="29" xfId="2" applyFont="1" applyFill="1" applyBorder="1" applyAlignment="1">
      <alignment horizontal="center" vertical="center" wrapText="1"/>
    </xf>
    <xf numFmtId="0" fontId="39" fillId="0" borderId="30" xfId="2" applyFont="1" applyFill="1" applyBorder="1" applyAlignment="1">
      <alignment horizontal="center" vertical="center" wrapText="1"/>
    </xf>
    <xf numFmtId="0" fontId="36" fillId="0" borderId="16" xfId="2" applyFont="1" applyFill="1" applyBorder="1" applyAlignment="1">
      <alignment horizontal="left" vertical="center" wrapText="1"/>
    </xf>
    <xf numFmtId="0" fontId="36" fillId="0" borderId="18" xfId="2" applyFont="1" applyFill="1" applyBorder="1" applyAlignment="1">
      <alignment horizontal="left" vertical="center" wrapText="1"/>
    </xf>
    <xf numFmtId="0" fontId="36" fillId="0" borderId="17" xfId="2" applyFont="1" applyFill="1" applyBorder="1" applyAlignment="1">
      <alignment horizontal="left" vertical="center" wrapText="1"/>
    </xf>
    <xf numFmtId="3" fontId="28" fillId="0" borderId="19" xfId="2" applyNumberFormat="1" applyFont="1" applyFill="1" applyBorder="1" applyAlignment="1">
      <alignment horizontal="left" vertical="center" wrapText="1"/>
    </xf>
    <xf numFmtId="3" fontId="28" fillId="0" borderId="16" xfId="2" applyNumberFormat="1" applyFont="1" applyFill="1" applyBorder="1" applyAlignment="1">
      <alignment horizontal="left" vertical="center" wrapText="1"/>
    </xf>
    <xf numFmtId="3" fontId="28" fillId="0" borderId="17" xfId="2" applyNumberFormat="1" applyFont="1" applyFill="1" applyBorder="1" applyAlignment="1">
      <alignment horizontal="left" vertical="center" wrapText="1"/>
    </xf>
    <xf numFmtId="3" fontId="28" fillId="0" borderId="18" xfId="2" applyNumberFormat="1" applyFont="1" applyFill="1" applyBorder="1" applyAlignment="1">
      <alignment horizontal="left" vertical="center" wrapText="1"/>
    </xf>
    <xf numFmtId="0" fontId="2" fillId="0" borderId="0" xfId="2" applyFill="1" applyBorder="1" applyAlignment="1">
      <alignment horizontal="left"/>
    </xf>
    <xf numFmtId="3" fontId="36" fillId="0" borderId="16" xfId="2" applyNumberFormat="1" applyFont="1" applyFill="1" applyBorder="1" applyAlignment="1">
      <alignment horizontal="left" vertical="center" wrapText="1"/>
    </xf>
    <xf numFmtId="3" fontId="36" fillId="0" borderId="17" xfId="2" applyNumberFormat="1" applyFont="1" applyFill="1" applyBorder="1" applyAlignment="1">
      <alignment horizontal="left" vertical="center" wrapText="1"/>
    </xf>
    <xf numFmtId="3" fontId="36" fillId="0" borderId="18" xfId="2" applyNumberFormat="1" applyFont="1" applyFill="1" applyBorder="1" applyAlignment="1">
      <alignment horizontal="left" vertical="center" wrapText="1"/>
    </xf>
    <xf numFmtId="0" fontId="42" fillId="0" borderId="6" xfId="0" applyFont="1" applyBorder="1" applyAlignment="1">
      <alignment horizontal="center" vertical="center"/>
    </xf>
    <xf numFmtId="0" fontId="41" fillId="0" borderId="1" xfId="0" applyFont="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19" fillId="0" borderId="13" xfId="0" applyFont="1" applyBorder="1" applyAlignment="1">
      <alignment horizontal="center" vertical="center" wrapText="1"/>
    </xf>
    <xf numFmtId="0" fontId="45" fillId="0" borderId="14" xfId="0" applyFont="1" applyBorder="1"/>
    <xf numFmtId="0" fontId="45" fillId="0" borderId="15" xfId="0" applyFont="1" applyBorder="1"/>
    <xf numFmtId="0" fontId="7" fillId="0" borderId="8" xfId="0" applyFont="1" applyBorder="1" applyAlignment="1">
      <alignment horizontal="center" wrapText="1"/>
    </xf>
    <xf numFmtId="0" fontId="7" fillId="0" borderId="6" xfId="0" applyFont="1" applyBorder="1" applyAlignment="1">
      <alignment horizontal="left" vertical="center" wrapText="1"/>
    </xf>
    <xf numFmtId="0" fontId="44" fillId="0" borderId="1" xfId="0" applyFont="1" applyBorder="1" applyAlignment="1">
      <alignment horizontal="left" vertical="center" wrapText="1"/>
    </xf>
    <xf numFmtId="0" fontId="45" fillId="0" borderId="2" xfId="0" applyFont="1" applyBorder="1"/>
    <xf numFmtId="0" fontId="45" fillId="0" borderId="3" xfId="0" applyFont="1" applyBorder="1"/>
    <xf numFmtId="49" fontId="7" fillId="0" borderId="1"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5" fillId="0" borderId="40" xfId="0" applyFont="1" applyBorder="1"/>
    <xf numFmtId="0" fontId="5" fillId="0" borderId="42" xfId="0" applyFont="1" applyBorder="1"/>
    <xf numFmtId="0" fontId="5" fillId="0" borderId="39" xfId="0" applyFont="1" applyBorder="1"/>
    <xf numFmtId="0" fontId="5" fillId="0" borderId="41" xfId="0" applyFont="1" applyBorder="1"/>
    <xf numFmtId="0" fontId="5" fillId="0" borderId="43" xfId="0" applyFont="1" applyBorder="1"/>
    <xf numFmtId="0" fontId="4" fillId="5" borderId="32" xfId="0" applyFont="1" applyFill="1" applyBorder="1" applyAlignment="1">
      <alignment horizontal="left" vertical="center" wrapText="1"/>
    </xf>
    <xf numFmtId="0" fontId="5" fillId="0" borderId="33" xfId="0" applyFont="1" applyBorder="1"/>
    <xf numFmtId="0" fontId="5" fillId="0" borderId="34" xfId="0" applyFont="1" applyBorder="1"/>
    <xf numFmtId="0" fontId="3" fillId="5" borderId="35" xfId="0" applyFont="1" applyFill="1" applyBorder="1" applyAlignment="1">
      <alignment horizontal="center" vertical="center" wrapText="1"/>
    </xf>
    <xf numFmtId="0" fontId="5" fillId="0" borderId="36" xfId="0" applyFont="1" applyBorder="1"/>
    <xf numFmtId="0" fontId="0" fillId="5" borderId="35" xfId="0" applyFont="1" applyFill="1" applyBorder="1" applyAlignment="1">
      <alignment horizontal="center" vertical="center" wrapText="1"/>
    </xf>
    <xf numFmtId="0" fontId="4" fillId="5" borderId="35" xfId="0" applyFont="1" applyFill="1" applyBorder="1" applyAlignment="1">
      <alignment horizontal="left" vertical="center" wrapText="1"/>
    </xf>
    <xf numFmtId="0" fontId="0" fillId="0" borderId="35" xfId="0" applyFont="1" applyBorder="1" applyAlignment="1">
      <alignment horizontal="center" vertical="center" wrapText="1"/>
    </xf>
    <xf numFmtId="0" fontId="4" fillId="0" borderId="35" xfId="0" applyFont="1" applyBorder="1" applyAlignment="1">
      <alignment horizontal="left" vertical="center" wrapText="1"/>
    </xf>
    <xf numFmtId="0" fontId="7" fillId="0" borderId="1" xfId="0" applyFont="1" applyBorder="1" applyAlignment="1">
      <alignment horizontal="left" vertical="center" wrapText="1"/>
    </xf>
    <xf numFmtId="0" fontId="4" fillId="0" borderId="35" xfId="0" applyFont="1" applyBorder="1" applyAlignment="1">
      <alignment horizontal="center" vertical="center" wrapText="1"/>
    </xf>
    <xf numFmtId="3" fontId="7" fillId="0" borderId="1" xfId="0" applyNumberFormat="1" applyFont="1" applyBorder="1" applyAlignment="1">
      <alignment horizontal="left" vertical="center" wrapText="1"/>
    </xf>
    <xf numFmtId="3" fontId="7" fillId="0" borderId="47" xfId="0" applyNumberFormat="1" applyFont="1" applyBorder="1" applyAlignment="1">
      <alignment horizontal="center" vertical="center" wrapText="1"/>
    </xf>
    <xf numFmtId="0" fontId="5" fillId="0" borderId="48" xfId="0" applyFont="1" applyBorder="1"/>
    <xf numFmtId="0" fontId="5" fillId="0" borderId="49" xfId="0" applyFont="1" applyBorder="1"/>
    <xf numFmtId="0" fontId="5" fillId="0" borderId="50" xfId="0" applyFont="1" applyBorder="1"/>
    <xf numFmtId="1" fontId="67" fillId="0" borderId="1" xfId="0" applyNumberFormat="1" applyFont="1" applyFill="1" applyBorder="1" applyAlignment="1">
      <alignment horizontal="center" vertical="center" wrapText="1"/>
    </xf>
    <xf numFmtId="0" fontId="65" fillId="0" borderId="3" xfId="0" applyFont="1" applyFill="1" applyBorder="1" applyAlignment="1">
      <alignment horizontal="center"/>
    </xf>
    <xf numFmtId="164" fontId="67" fillId="5" borderId="1" xfId="0" applyNumberFormat="1" applyFont="1" applyFill="1" applyBorder="1" applyAlignment="1">
      <alignment horizontal="center" vertical="center" wrapText="1"/>
    </xf>
    <xf numFmtId="0" fontId="16" fillId="5" borderId="5" xfId="0" applyFont="1" applyFill="1" applyBorder="1" applyAlignment="1">
      <alignment horizontal="left" vertical="center" wrapText="1"/>
    </xf>
    <xf numFmtId="0" fontId="48" fillId="0" borderId="9" xfId="0" applyFont="1" applyBorder="1"/>
    <xf numFmtId="0" fontId="48" fillId="0" borderId="12" xfId="0" applyFont="1" applyBorder="1"/>
    <xf numFmtId="0" fontId="20" fillId="5" borderId="6" xfId="0" applyFont="1" applyFill="1" applyBorder="1" applyAlignment="1">
      <alignment horizontal="center" vertical="center" wrapText="1"/>
    </xf>
    <xf numFmtId="0" fontId="48" fillId="0" borderId="7" xfId="0" applyFont="1" applyBorder="1"/>
    <xf numFmtId="0" fontId="48" fillId="0" borderId="8" xfId="0" applyFont="1" applyBorder="1"/>
    <xf numFmtId="0" fontId="48" fillId="0" borderId="10" xfId="0" applyFont="1" applyBorder="1"/>
    <xf numFmtId="0" fontId="48" fillId="0" borderId="11" xfId="0" applyFont="1" applyBorder="1"/>
    <xf numFmtId="0" fontId="48" fillId="0" borderId="13" xfId="0" applyFont="1" applyBorder="1"/>
    <xf numFmtId="0" fontId="48" fillId="0" borderId="14" xfId="0" applyFont="1" applyBorder="1"/>
    <xf numFmtId="0" fontId="48" fillId="0" borderId="15" xfId="0" applyFont="1" applyBorder="1"/>
    <xf numFmtId="0" fontId="16" fillId="5" borderId="1" xfId="0" applyFont="1" applyFill="1" applyBorder="1" applyAlignment="1">
      <alignment horizontal="left" vertical="center" wrapText="1"/>
    </xf>
    <xf numFmtId="0" fontId="48" fillId="0" borderId="2" xfId="0" applyFont="1" applyBorder="1"/>
    <xf numFmtId="0" fontId="48" fillId="0" borderId="3" xfId="0" applyFont="1" applyBorder="1"/>
    <xf numFmtId="0" fontId="15"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1" fontId="19" fillId="5" borderId="1" xfId="0" applyNumberFormat="1" applyFont="1" applyFill="1" applyBorder="1" applyAlignment="1">
      <alignment horizontal="center" vertical="center" wrapText="1"/>
    </xf>
    <xf numFmtId="0" fontId="16" fillId="0" borderId="1" xfId="0" applyFont="1" applyBorder="1" applyAlignment="1">
      <alignment horizontal="left" vertical="center" wrapText="1"/>
    </xf>
    <xf numFmtId="0" fontId="49" fillId="5" borderId="1" xfId="0" applyFont="1" applyFill="1" applyBorder="1" applyAlignment="1">
      <alignment horizontal="center" vertical="center" wrapText="1"/>
    </xf>
    <xf numFmtId="3" fontId="19" fillId="5"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6" fillId="0" borderId="1" xfId="0" applyFont="1" applyBorder="1" applyAlignment="1">
      <alignment horizontal="center" vertical="center" wrapText="1"/>
    </xf>
    <xf numFmtId="3" fontId="19" fillId="0" borderId="1" xfId="0" applyNumberFormat="1" applyFont="1" applyBorder="1" applyAlignment="1">
      <alignment horizontal="left" vertical="center" wrapText="1"/>
    </xf>
    <xf numFmtId="0" fontId="19" fillId="0" borderId="1" xfId="0" applyFont="1" applyBorder="1" applyAlignment="1">
      <alignment horizontal="center" vertical="center" wrapText="1"/>
    </xf>
    <xf numFmtId="3" fontId="19"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9" fillId="7" borderId="1" xfId="0" applyFont="1" applyFill="1" applyBorder="1" applyAlignment="1">
      <alignment horizontal="left" vertical="center" wrapText="1"/>
    </xf>
    <xf numFmtId="0" fontId="5" fillId="7" borderId="3" xfId="0" applyFont="1" applyFill="1" applyBorder="1" applyAlignment="1">
      <alignment horizontal="left"/>
    </xf>
    <xf numFmtId="0" fontId="28" fillId="7" borderId="16" xfId="0" applyFont="1" applyFill="1" applyBorder="1" applyAlignment="1">
      <alignment horizontal="left" vertical="center" wrapText="1"/>
    </xf>
    <xf numFmtId="0" fontId="28" fillId="7" borderId="17" xfId="0" applyFont="1" applyFill="1" applyBorder="1" applyAlignment="1">
      <alignment horizontal="left" vertical="center" wrapText="1"/>
    </xf>
    <xf numFmtId="0" fontId="28" fillId="7" borderId="18" xfId="0" applyFont="1" applyFill="1" applyBorder="1" applyAlignment="1">
      <alignment horizontal="left" vertical="center" wrapText="1"/>
    </xf>
    <xf numFmtId="0" fontId="28" fillId="7" borderId="16" xfId="0" applyFont="1" applyFill="1" applyBorder="1" applyAlignment="1">
      <alignment horizontal="center" vertical="center" wrapText="1"/>
    </xf>
    <xf numFmtId="0" fontId="28" fillId="7" borderId="18" xfId="0" applyFont="1" applyFill="1" applyBorder="1" applyAlignment="1">
      <alignment horizontal="center" vertical="center" wrapText="1"/>
    </xf>
    <xf numFmtId="0" fontId="5" fillId="0" borderId="2" xfId="0" applyFont="1" applyBorder="1" applyAlignment="1">
      <alignment horizontal="left"/>
    </xf>
    <xf numFmtId="0" fontId="5" fillId="0" borderId="3" xfId="0" applyFont="1" applyBorder="1" applyAlignment="1">
      <alignment horizontal="left"/>
    </xf>
    <xf numFmtId="0" fontId="19" fillId="0" borderId="1" xfId="0" applyFont="1" applyBorder="1" applyAlignment="1">
      <alignment vertical="center" wrapText="1"/>
    </xf>
    <xf numFmtId="0" fontId="5" fillId="0" borderId="2" xfId="0" applyFont="1" applyBorder="1" applyAlignment="1"/>
    <xf numFmtId="0" fontId="5" fillId="0" borderId="3" xfId="0" applyFont="1" applyBorder="1" applyAlignment="1"/>
    <xf numFmtId="0" fontId="28" fillId="0" borderId="16"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51"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8" xfId="0" applyFont="1" applyBorder="1" applyAlignment="1">
      <alignment horizontal="center" vertical="center" wrapText="1"/>
    </xf>
    <xf numFmtId="3" fontId="28" fillId="0" borderId="16" xfId="0" applyNumberFormat="1" applyFont="1" applyBorder="1" applyAlignment="1">
      <alignment horizontal="center" vertical="center"/>
    </xf>
    <xf numFmtId="3" fontId="28" fillId="0" borderId="18" xfId="0" applyNumberFormat="1" applyFont="1" applyBorder="1" applyAlignment="1">
      <alignment horizontal="center" vertical="center"/>
    </xf>
    <xf numFmtId="3" fontId="7" fillId="0" borderId="2"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0" fontId="9" fillId="0" borderId="0" xfId="6" applyFont="1" applyAlignment="1">
      <alignment horizontal="left"/>
    </xf>
    <xf numFmtId="0" fontId="9" fillId="0" borderId="0" xfId="6" applyFont="1" applyAlignment="1"/>
    <xf numFmtId="3" fontId="7" fillId="0" borderId="1" xfId="6" applyNumberFormat="1" applyFont="1" applyBorder="1" applyAlignment="1">
      <alignment horizontal="center" vertical="center" wrapText="1"/>
    </xf>
    <xf numFmtId="0" fontId="5" fillId="0" borderId="2" xfId="6" applyFont="1" applyBorder="1"/>
    <xf numFmtId="0" fontId="5" fillId="0" borderId="3" xfId="6" applyFont="1" applyBorder="1"/>
    <xf numFmtId="0" fontId="6" fillId="0" borderId="1" xfId="6" applyFont="1" applyBorder="1" applyAlignment="1">
      <alignment horizontal="center" vertical="center" wrapText="1"/>
    </xf>
    <xf numFmtId="3" fontId="7" fillId="0" borderId="2" xfId="6" applyNumberFormat="1" applyFont="1" applyBorder="1" applyAlignment="1">
      <alignment horizontal="center" vertical="center" wrapText="1"/>
    </xf>
    <xf numFmtId="3" fontId="7" fillId="0" borderId="3" xfId="6" applyNumberFormat="1" applyFont="1" applyBorder="1" applyAlignment="1">
      <alignment horizontal="center" vertical="center" wrapText="1"/>
    </xf>
    <xf numFmtId="0" fontId="4" fillId="0" borderId="1" xfId="6" applyFont="1" applyBorder="1" applyAlignment="1">
      <alignment horizontal="center" vertical="center" wrapText="1"/>
    </xf>
    <xf numFmtId="0" fontId="7" fillId="0" borderId="1" xfId="6" applyFont="1" applyBorder="1" applyAlignment="1">
      <alignment horizontal="center" vertical="center" wrapText="1"/>
    </xf>
    <xf numFmtId="0" fontId="9" fillId="0" borderId="1" xfId="6" applyFont="1" applyBorder="1" applyAlignment="1">
      <alignment horizontal="center" vertical="center" wrapText="1"/>
    </xf>
    <xf numFmtId="0" fontId="6" fillId="0" borderId="1" xfId="6" applyFont="1" applyBorder="1" applyAlignment="1">
      <alignment horizontal="left" vertical="center" wrapText="1"/>
    </xf>
    <xf numFmtId="3" fontId="7" fillId="5" borderId="1" xfId="6" applyNumberFormat="1" applyFont="1" applyFill="1" applyBorder="1" applyAlignment="1">
      <alignment horizontal="center" vertical="center" wrapText="1"/>
    </xf>
    <xf numFmtId="0" fontId="10" fillId="5" borderId="1" xfId="6" applyFont="1" applyFill="1" applyBorder="1" applyAlignment="1">
      <alignment horizontal="center" vertical="center" wrapText="1"/>
    </xf>
    <xf numFmtId="0" fontId="9" fillId="5" borderId="1" xfId="6" applyFont="1" applyFill="1" applyBorder="1" applyAlignment="1">
      <alignment horizontal="center" vertical="center" wrapText="1"/>
    </xf>
    <xf numFmtId="0" fontId="4" fillId="0" borderId="1" xfId="6" applyFont="1" applyBorder="1" applyAlignment="1">
      <alignment horizontal="left" vertical="center" wrapText="1"/>
    </xf>
    <xf numFmtId="0" fontId="7" fillId="5" borderId="1" xfId="6" applyFont="1" applyFill="1" applyBorder="1" applyAlignment="1">
      <alignment horizontal="center" vertical="center" wrapText="1"/>
    </xf>
    <xf numFmtId="1" fontId="7" fillId="5" borderId="1" xfId="6" applyNumberFormat="1" applyFont="1" applyFill="1" applyBorder="1" applyAlignment="1">
      <alignment horizontal="center" vertical="center" wrapText="1"/>
    </xf>
    <xf numFmtId="0" fontId="4" fillId="5" borderId="1" xfId="6" applyFont="1" applyFill="1" applyBorder="1" applyAlignment="1">
      <alignment horizontal="left" vertical="center" wrapText="1"/>
    </xf>
    <xf numFmtId="0" fontId="6" fillId="5" borderId="1" xfId="6" applyFont="1" applyFill="1" applyBorder="1" applyAlignment="1">
      <alignment horizontal="center" vertical="center" wrapText="1"/>
    </xf>
    <xf numFmtId="0" fontId="6" fillId="5" borderId="1" xfId="6" applyFont="1" applyFill="1" applyBorder="1" applyAlignment="1">
      <alignment horizontal="left" vertical="center" wrapText="1"/>
    </xf>
    <xf numFmtId="0" fontId="4" fillId="5" borderId="5" xfId="6" applyFont="1" applyFill="1" applyBorder="1" applyAlignment="1">
      <alignment horizontal="left" vertical="center" wrapText="1"/>
    </xf>
    <xf numFmtId="0" fontId="5" fillId="0" borderId="9" xfId="6" applyFont="1" applyBorder="1"/>
    <xf numFmtId="0" fontId="5" fillId="0" borderId="12" xfId="6" applyFont="1" applyBorder="1"/>
    <xf numFmtId="0" fontId="8" fillId="5" borderId="6" xfId="6" applyFont="1" applyFill="1" applyBorder="1" applyAlignment="1">
      <alignment horizontal="center" vertical="center" wrapText="1"/>
    </xf>
    <xf numFmtId="0" fontId="5" fillId="0" borderId="7" xfId="6" applyFont="1" applyBorder="1"/>
    <xf numFmtId="0" fontId="5" fillId="0" borderId="8" xfId="6" applyFont="1" applyBorder="1"/>
    <xf numFmtId="0" fontId="5" fillId="0" borderId="10" xfId="6" applyFont="1" applyBorder="1"/>
    <xf numFmtId="0" fontId="5" fillId="0" borderId="11" xfId="6" applyFont="1" applyBorder="1"/>
    <xf numFmtId="0" fontId="5" fillId="0" borderId="13" xfId="6" applyFont="1" applyBorder="1"/>
    <xf numFmtId="0" fontId="5" fillId="0" borderId="14" xfId="6" applyFont="1" applyBorder="1"/>
    <xf numFmtId="0" fontId="5" fillId="0" borderId="15" xfId="6" applyFont="1" applyBorder="1"/>
    <xf numFmtId="0" fontId="3" fillId="5" borderId="1" xfId="6" applyFont="1" applyFill="1" applyBorder="1" applyAlignment="1">
      <alignment horizontal="center" vertical="center" wrapText="1"/>
    </xf>
    <xf numFmtId="0" fontId="16" fillId="5" borderId="1" xfId="0" applyFont="1" applyFill="1" applyBorder="1" applyAlignment="1">
      <alignment horizontal="center" vertical="center" wrapText="1"/>
    </xf>
    <xf numFmtId="0" fontId="48" fillId="0" borderId="2" xfId="0" applyFont="1" applyBorder="1" applyAlignment="1">
      <alignment horizontal="center"/>
    </xf>
    <xf numFmtId="0" fontId="48" fillId="0" borderId="3" xfId="0" applyFont="1" applyBorder="1" applyAlignment="1">
      <alignment horizontal="center"/>
    </xf>
    <xf numFmtId="49" fontId="19" fillId="5" borderId="1" xfId="0" applyNumberFormat="1" applyFont="1" applyFill="1" applyBorder="1" applyAlignment="1">
      <alignment horizontal="center" vertical="center" wrapText="1"/>
    </xf>
    <xf numFmtId="49" fontId="48" fillId="0" borderId="3" xfId="0" applyNumberFormat="1" applyFont="1" applyBorder="1"/>
    <xf numFmtId="0" fontId="19" fillId="0" borderId="1" xfId="0" applyFont="1" applyFill="1" applyBorder="1" applyAlignment="1">
      <alignment horizontal="center" vertical="center" wrapText="1"/>
    </xf>
    <xf numFmtId="0" fontId="48" fillId="0" borderId="3" xfId="0" applyFont="1" applyFill="1" applyBorder="1"/>
    <xf numFmtId="0" fontId="48" fillId="0" borderId="2" xfId="0" applyFont="1" applyFill="1" applyBorder="1"/>
    <xf numFmtId="3" fontId="19" fillId="0" borderId="2" xfId="0" applyNumberFormat="1" applyFont="1" applyBorder="1" applyAlignment="1">
      <alignment horizontal="center" vertical="center" wrapText="1"/>
    </xf>
    <xf numFmtId="3" fontId="19" fillId="0" borderId="3" xfId="0" applyNumberFormat="1" applyFont="1" applyBorder="1" applyAlignment="1">
      <alignment horizontal="center" vertical="center" wrapText="1"/>
    </xf>
    <xf numFmtId="0" fontId="31" fillId="0" borderId="20" xfId="7" applyFont="1" applyBorder="1" applyAlignment="1">
      <alignment horizontal="left" vertical="center" wrapText="1"/>
    </xf>
    <xf numFmtId="0" fontId="31" fillId="0" borderId="24" xfId="7" applyFont="1" applyBorder="1" applyAlignment="1">
      <alignment horizontal="left" vertical="center" wrapText="1"/>
    </xf>
    <xf numFmtId="0" fontId="31" fillId="0" borderId="27" xfId="7" applyFont="1" applyBorder="1" applyAlignment="1">
      <alignment horizontal="left" vertical="center" wrapText="1"/>
    </xf>
    <xf numFmtId="0" fontId="12" fillId="0" borderId="21" xfId="7" applyFont="1" applyBorder="1" applyAlignment="1">
      <alignment horizontal="center" vertical="center" wrapText="1"/>
    </xf>
    <xf numFmtId="0" fontId="12" fillId="0" borderId="22" xfId="7" applyFont="1" applyBorder="1" applyAlignment="1">
      <alignment horizontal="center" vertical="center" wrapText="1"/>
    </xf>
    <xf numFmtId="0" fontId="12" fillId="0" borderId="23" xfId="7" applyFont="1" applyBorder="1" applyAlignment="1">
      <alignment horizontal="center" vertical="center" wrapText="1"/>
    </xf>
    <xf numFmtId="0" fontId="12" fillId="0" borderId="25" xfId="7" applyFont="1" applyBorder="1" applyAlignment="1">
      <alignment horizontal="center" vertical="center" wrapText="1"/>
    </xf>
    <xf numFmtId="0" fontId="12" fillId="0" borderId="0" xfId="7" applyFont="1" applyBorder="1" applyAlignment="1">
      <alignment horizontal="center" vertical="center" wrapText="1"/>
    </xf>
    <xf numFmtId="0" fontId="12" fillId="0" borderId="26" xfId="7" applyFont="1" applyBorder="1" applyAlignment="1">
      <alignment horizontal="center" vertical="center" wrapText="1"/>
    </xf>
    <xf numFmtId="0" fontId="12" fillId="0" borderId="28"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30" xfId="7" applyFont="1" applyBorder="1" applyAlignment="1">
      <alignment horizontal="center" vertical="center" wrapText="1"/>
    </xf>
    <xf numFmtId="0" fontId="40" fillId="0" borderId="16" xfId="7" applyFont="1" applyBorder="1" applyAlignment="1">
      <alignment horizontal="center" vertical="center" wrapText="1"/>
    </xf>
    <xf numFmtId="0" fontId="40" fillId="0" borderId="17" xfId="7" applyFont="1" applyBorder="1" applyAlignment="1">
      <alignment horizontal="center" vertical="center" wrapText="1"/>
    </xf>
    <xf numFmtId="0" fontId="40" fillId="0" borderId="18" xfId="7" applyFont="1" applyBorder="1" applyAlignment="1">
      <alignment horizontal="center" vertical="center" wrapText="1"/>
    </xf>
    <xf numFmtId="0" fontId="59" fillId="0" borderId="16" xfId="7" applyFont="1" applyBorder="1" applyAlignment="1">
      <alignment horizontal="center" vertical="center" wrapText="1"/>
    </xf>
    <xf numFmtId="0" fontId="59" fillId="0" borderId="17" xfId="7" applyFont="1" applyBorder="1" applyAlignment="1">
      <alignment horizontal="center" vertical="center" wrapText="1"/>
    </xf>
    <xf numFmtId="0" fontId="59" fillId="0" borderId="18" xfId="7" applyFont="1" applyBorder="1" applyAlignment="1">
      <alignment horizontal="center" vertical="center" wrapText="1"/>
    </xf>
    <xf numFmtId="0" fontId="36" fillId="0" borderId="16" xfId="7" applyFont="1" applyBorder="1" applyAlignment="1">
      <alignment horizontal="center" vertical="center" wrapText="1"/>
    </xf>
    <xf numFmtId="0" fontId="36" fillId="0" borderId="17" xfId="7" applyFont="1" applyBorder="1" applyAlignment="1">
      <alignment horizontal="center" vertical="center" wrapText="1"/>
    </xf>
    <xf numFmtId="0" fontId="36" fillId="0" borderId="18" xfId="7" applyFont="1" applyBorder="1" applyAlignment="1">
      <alignment horizontal="center" vertical="center" wrapText="1"/>
    </xf>
    <xf numFmtId="0" fontId="28" fillId="0" borderId="16" xfId="7" applyFont="1" applyBorder="1" applyAlignment="1">
      <alignment horizontal="center" vertical="center" wrapText="1"/>
    </xf>
    <xf numFmtId="0" fontId="28" fillId="0" borderId="17" xfId="7" applyFont="1" applyBorder="1" applyAlignment="1">
      <alignment horizontal="center" vertical="center" wrapText="1"/>
    </xf>
    <xf numFmtId="0" fontId="28" fillId="0" borderId="18" xfId="7" applyFont="1" applyBorder="1" applyAlignment="1">
      <alignment horizontal="center" vertical="center" wrapText="1"/>
    </xf>
    <xf numFmtId="0" fontId="32" fillId="0" borderId="16" xfId="7" applyFont="1" applyBorder="1" applyAlignment="1">
      <alignment horizontal="left" vertical="center" wrapText="1"/>
    </xf>
    <xf numFmtId="0" fontId="32" fillId="0" borderId="18" xfId="7" applyFont="1" applyBorder="1" applyAlignment="1">
      <alignment horizontal="left" vertical="center" wrapText="1"/>
    </xf>
    <xf numFmtId="0" fontId="32" fillId="0" borderId="17" xfId="7" applyFont="1" applyBorder="1" applyAlignment="1">
      <alignment horizontal="left" vertical="center" wrapText="1"/>
    </xf>
    <xf numFmtId="0" fontId="32" fillId="0" borderId="16" xfId="7" applyFont="1" applyBorder="1" applyAlignment="1">
      <alignment horizontal="center" vertical="center" wrapText="1"/>
    </xf>
    <xf numFmtId="0" fontId="32" fillId="0" borderId="18" xfId="7" applyFont="1" applyBorder="1" applyAlignment="1">
      <alignment horizontal="center" vertical="center" wrapText="1"/>
    </xf>
    <xf numFmtId="1" fontId="28" fillId="0" borderId="16" xfId="7" applyNumberFormat="1" applyFont="1" applyBorder="1" applyAlignment="1">
      <alignment horizontal="center" vertical="center" wrapText="1"/>
    </xf>
    <xf numFmtId="1" fontId="28" fillId="0" borderId="18" xfId="7" applyNumberFormat="1" applyFont="1" applyBorder="1" applyAlignment="1">
      <alignment horizontal="center" vertical="center" wrapText="1"/>
    </xf>
    <xf numFmtId="0" fontId="1" fillId="0" borderId="16" xfId="7" applyBorder="1" applyAlignment="1">
      <alignment horizontal="center" vertical="center" wrapText="1"/>
    </xf>
    <xf numFmtId="0" fontId="1" fillId="0" borderId="17" xfId="7" applyBorder="1" applyAlignment="1">
      <alignment horizontal="center" vertical="center" wrapText="1"/>
    </xf>
    <xf numFmtId="0" fontId="1" fillId="0" borderId="18" xfId="7" applyBorder="1" applyAlignment="1">
      <alignment horizontal="center" vertical="center" wrapText="1"/>
    </xf>
    <xf numFmtId="0" fontId="31" fillId="0" borderId="16" xfId="7" applyFont="1" applyBorder="1" applyAlignment="1">
      <alignment horizontal="left" vertical="center" wrapText="1"/>
    </xf>
    <xf numFmtId="0" fontId="31" fillId="0" borderId="17" xfId="7" applyFont="1" applyBorder="1" applyAlignment="1">
      <alignment horizontal="left" vertical="center" wrapText="1"/>
    </xf>
    <xf numFmtId="0" fontId="31" fillId="0" borderId="18" xfId="7" applyFont="1" applyBorder="1" applyAlignment="1">
      <alignment horizontal="left" vertical="center" wrapText="1"/>
    </xf>
    <xf numFmtId="0" fontId="32" fillId="0" borderId="17" xfId="7" applyFont="1" applyBorder="1" applyAlignment="1">
      <alignment horizontal="center" vertical="center" wrapText="1"/>
    </xf>
    <xf numFmtId="3" fontId="28" fillId="0" borderId="16" xfId="7" applyNumberFormat="1" applyFont="1" applyBorder="1" applyAlignment="1">
      <alignment horizontal="center" vertical="center" wrapText="1"/>
    </xf>
    <xf numFmtId="0" fontId="36" fillId="0" borderId="16" xfId="3" applyFont="1" applyBorder="1" applyAlignment="1">
      <alignment horizontal="center" vertical="center" wrapText="1"/>
    </xf>
    <xf numFmtId="0" fontId="36" fillId="0" borderId="17" xfId="3" applyFont="1" applyBorder="1" applyAlignment="1">
      <alignment horizontal="center" vertical="center" wrapText="1"/>
    </xf>
    <xf numFmtId="0" fontId="36" fillId="0" borderId="18" xfId="3" applyFont="1" applyBorder="1" applyAlignment="1">
      <alignment horizontal="center" vertical="center" wrapText="1"/>
    </xf>
    <xf numFmtId="0" fontId="36" fillId="0" borderId="16" xfId="7" applyFont="1" applyBorder="1" applyAlignment="1">
      <alignment horizontal="left" vertical="center" wrapText="1"/>
    </xf>
    <xf numFmtId="0" fontId="36" fillId="0" borderId="17" xfId="7" applyFont="1" applyBorder="1" applyAlignment="1">
      <alignment horizontal="left" vertical="center" wrapText="1"/>
    </xf>
    <xf numFmtId="0" fontId="36" fillId="0" borderId="18" xfId="7" applyFont="1" applyBorder="1" applyAlignment="1">
      <alignment horizontal="left" vertical="center" wrapText="1"/>
    </xf>
    <xf numFmtId="0" fontId="28" fillId="0" borderId="16" xfId="7" applyFont="1" applyBorder="1" applyAlignment="1">
      <alignment horizontal="left" vertical="center" wrapText="1"/>
    </xf>
    <xf numFmtId="0" fontId="28" fillId="0" borderId="17" xfId="7" applyFont="1" applyBorder="1" applyAlignment="1">
      <alignment horizontal="left" vertical="center"/>
    </xf>
    <xf numFmtId="0" fontId="28" fillId="0" borderId="18" xfId="7" applyFont="1" applyBorder="1" applyAlignment="1">
      <alignment horizontal="left" vertical="center"/>
    </xf>
    <xf numFmtId="0" fontId="36" fillId="0" borderId="16" xfId="7" applyFont="1" applyBorder="1" applyAlignment="1">
      <alignment vertical="center" wrapText="1"/>
    </xf>
    <xf numFmtId="0" fontId="36" fillId="0" borderId="18" xfId="7" applyFont="1" applyBorder="1" applyAlignment="1">
      <alignment vertical="center" wrapText="1"/>
    </xf>
    <xf numFmtId="0" fontId="36" fillId="0" borderId="17" xfId="7" applyFont="1" applyBorder="1" applyAlignment="1">
      <alignment vertical="center" wrapText="1"/>
    </xf>
    <xf numFmtId="0" fontId="28" fillId="0" borderId="17" xfId="7" applyFont="1" applyBorder="1" applyAlignment="1">
      <alignment horizontal="left" vertical="center" wrapText="1"/>
    </xf>
    <xf numFmtId="0" fontId="28" fillId="0" borderId="18" xfId="7" applyFont="1" applyBorder="1" applyAlignment="1">
      <alignment horizontal="left" vertical="center" wrapText="1"/>
    </xf>
    <xf numFmtId="0" fontId="31" fillId="0" borderId="16" xfId="7" applyFont="1" applyBorder="1" applyAlignment="1">
      <alignment horizontal="center" vertical="center" wrapText="1"/>
    </xf>
    <xf numFmtId="0" fontId="31" fillId="0" borderId="17" xfId="7" applyFont="1" applyBorder="1" applyAlignment="1">
      <alignment horizontal="center" vertical="center" wrapText="1"/>
    </xf>
    <xf numFmtId="0" fontId="31" fillId="0" borderId="18" xfId="7" applyFont="1" applyBorder="1" applyAlignment="1">
      <alignment horizontal="center" vertical="center" wrapText="1"/>
    </xf>
    <xf numFmtId="3" fontId="28" fillId="0" borderId="16" xfId="7" applyNumberFormat="1" applyFont="1" applyBorder="1" applyAlignment="1">
      <alignment horizontal="left" vertical="center" wrapText="1"/>
    </xf>
    <xf numFmtId="3" fontId="28" fillId="0" borderId="17" xfId="7" applyNumberFormat="1" applyFont="1" applyBorder="1" applyAlignment="1">
      <alignment horizontal="left" vertical="center" wrapText="1"/>
    </xf>
    <xf numFmtId="3" fontId="28" fillId="0" borderId="18" xfId="7" applyNumberFormat="1" applyFont="1" applyBorder="1" applyAlignment="1">
      <alignment horizontal="left" vertical="center" wrapText="1"/>
    </xf>
    <xf numFmtId="3" fontId="28" fillId="0" borderId="18" xfId="7" applyNumberFormat="1" applyFont="1" applyBorder="1" applyAlignment="1">
      <alignment horizontal="center" vertical="center" wrapText="1"/>
    </xf>
    <xf numFmtId="0" fontId="1" fillId="0" borderId="0" xfId="7" applyBorder="1" applyAlignment="1">
      <alignment horizontal="left"/>
    </xf>
    <xf numFmtId="3" fontId="36" fillId="0" borderId="16" xfId="7" applyNumberFormat="1" applyFont="1" applyBorder="1" applyAlignment="1">
      <alignment horizontal="left" vertical="center" wrapText="1"/>
    </xf>
    <xf numFmtId="3" fontId="36" fillId="0" borderId="17" xfId="7" applyNumberFormat="1" applyFont="1" applyBorder="1" applyAlignment="1">
      <alignment horizontal="left" vertical="center" wrapText="1"/>
    </xf>
    <xf numFmtId="3" fontId="36" fillId="0" borderId="18" xfId="7" applyNumberFormat="1" applyFont="1" applyBorder="1" applyAlignment="1">
      <alignment horizontal="left" vertical="center" wrapText="1"/>
    </xf>
    <xf numFmtId="3" fontId="36" fillId="0" borderId="19" xfId="7" applyNumberFormat="1" applyFont="1" applyBorder="1" applyAlignment="1">
      <alignment horizontal="left" vertical="center" wrapText="1"/>
    </xf>
    <xf numFmtId="3" fontId="28" fillId="0" borderId="19" xfId="7" applyNumberFormat="1" applyFont="1" applyBorder="1" applyAlignment="1">
      <alignment horizontal="left" vertical="center" wrapText="1"/>
    </xf>
    <xf numFmtId="0" fontId="28" fillId="0" borderId="16" xfId="2" applyFont="1" applyBorder="1" applyAlignment="1">
      <alignment horizontal="left" vertical="center" wrapText="1"/>
    </xf>
    <xf numFmtId="0" fontId="28" fillId="0" borderId="17" xfId="2" applyFont="1" applyBorder="1" applyAlignment="1">
      <alignment horizontal="left" vertical="center" wrapText="1"/>
    </xf>
    <xf numFmtId="0" fontId="28" fillId="0" borderId="18" xfId="2" applyFont="1" applyBorder="1" applyAlignment="1">
      <alignment horizontal="left" vertical="center" wrapText="1"/>
    </xf>
    <xf numFmtId="0" fontId="26" fillId="0" borderId="2" xfId="2" applyFont="1" applyBorder="1"/>
    <xf numFmtId="0" fontId="26" fillId="0" borderId="3" xfId="2" applyFont="1" applyBorder="1"/>
    <xf numFmtId="0" fontId="36" fillId="0" borderId="16" xfId="2" applyFont="1" applyBorder="1" applyAlignment="1">
      <alignment horizontal="left" vertical="center" wrapText="1"/>
    </xf>
    <xf numFmtId="0" fontId="36" fillId="0" borderId="18" xfId="2" applyFont="1" applyBorder="1" applyAlignment="1">
      <alignment horizontal="left" vertical="center" wrapText="1"/>
    </xf>
    <xf numFmtId="0" fontId="36" fillId="0" borderId="17" xfId="2" applyFont="1" applyBorder="1" applyAlignment="1">
      <alignment horizontal="left" vertical="center" wrapText="1"/>
    </xf>
    <xf numFmtId="3" fontId="28" fillId="0" borderId="19" xfId="2" applyNumberFormat="1" applyFont="1" applyBorder="1" applyAlignment="1">
      <alignment vertical="center" wrapText="1"/>
    </xf>
    <xf numFmtId="3" fontId="28" fillId="0" borderId="16" xfId="2" applyNumberFormat="1" applyFont="1" applyBorder="1" applyAlignment="1">
      <alignment vertical="center" wrapText="1"/>
    </xf>
    <xf numFmtId="3" fontId="28" fillId="0" borderId="17" xfId="2" applyNumberFormat="1" applyFont="1" applyBorder="1" applyAlignment="1">
      <alignment vertical="center" wrapText="1"/>
    </xf>
    <xf numFmtId="3" fontId="28" fillId="0" borderId="18" xfId="2" applyNumberFormat="1" applyFont="1" applyBorder="1" applyAlignment="1">
      <alignment vertical="center" wrapText="1"/>
    </xf>
    <xf numFmtId="3" fontId="36" fillId="0" borderId="16" xfId="2" applyNumberFormat="1" applyFont="1" applyBorder="1" applyAlignment="1">
      <alignment horizontal="center" vertical="center" wrapText="1"/>
    </xf>
    <xf numFmtId="3" fontId="36" fillId="0" borderId="18" xfId="2" applyNumberFormat="1" applyFont="1" applyBorder="1" applyAlignment="1">
      <alignment horizontal="center" vertical="center" wrapText="1"/>
    </xf>
    <xf numFmtId="3" fontId="36" fillId="0" borderId="16" xfId="2" applyNumberFormat="1" applyFont="1" applyBorder="1" applyAlignment="1">
      <alignment horizontal="left" vertical="center" wrapText="1"/>
    </xf>
    <xf numFmtId="3" fontId="36" fillId="0" borderId="17" xfId="2" applyNumberFormat="1" applyFont="1" applyBorder="1" applyAlignment="1">
      <alignment horizontal="left" vertical="center" wrapText="1"/>
    </xf>
    <xf numFmtId="3" fontId="36" fillId="0" borderId="18" xfId="2" applyNumberFormat="1" applyFont="1" applyBorder="1" applyAlignment="1">
      <alignment horizontal="left" vertical="center" wrapText="1"/>
    </xf>
    <xf numFmtId="3" fontId="28" fillId="0" borderId="16" xfId="2" applyNumberFormat="1" applyFont="1" applyBorder="1" applyAlignment="1">
      <alignment horizontal="left" vertical="center" wrapText="1"/>
    </xf>
    <xf numFmtId="3" fontId="28" fillId="0" borderId="17" xfId="2" applyNumberFormat="1" applyFont="1" applyBorder="1" applyAlignment="1">
      <alignment horizontal="left" vertical="center" wrapText="1"/>
    </xf>
    <xf numFmtId="3" fontId="28" fillId="0" borderId="18" xfId="2" applyNumberFormat="1" applyFont="1" applyBorder="1" applyAlignment="1">
      <alignment horizontal="left" vertical="center" wrapText="1"/>
    </xf>
    <xf numFmtId="3" fontId="28" fillId="0" borderId="19" xfId="2" applyNumberFormat="1" applyFont="1" applyBorder="1" applyAlignment="1">
      <alignment horizontal="left" vertical="center" wrapText="1"/>
    </xf>
    <xf numFmtId="3" fontId="6" fillId="0" borderId="1" xfId="0" applyNumberFormat="1" applyFont="1" applyBorder="1" applyAlignment="1">
      <alignment horizontal="left" vertical="center" wrapText="1"/>
    </xf>
    <xf numFmtId="3" fontId="67" fillId="0" borderId="1" xfId="0" applyNumberFormat="1" applyFont="1" applyBorder="1" applyAlignment="1">
      <alignment horizontal="left" vertical="center" wrapText="1"/>
    </xf>
    <xf numFmtId="3" fontId="69" fillId="0" borderId="1" xfId="0" applyNumberFormat="1" applyFont="1" applyBorder="1" applyAlignment="1">
      <alignment horizontal="left" vertical="center" wrapText="1"/>
    </xf>
    <xf numFmtId="3" fontId="70" fillId="0" borderId="1" xfId="0" applyNumberFormat="1" applyFont="1" applyBorder="1" applyAlignment="1">
      <alignment horizontal="left" vertical="center" wrapText="1"/>
    </xf>
    <xf numFmtId="3" fontId="7" fillId="0" borderId="1" xfId="6" applyNumberFormat="1" applyFont="1" applyBorder="1" applyAlignment="1">
      <alignment horizontal="left" vertical="center" wrapText="1"/>
    </xf>
    <xf numFmtId="0" fontId="5" fillId="0" borderId="2" xfId="6" applyFont="1" applyBorder="1" applyAlignment="1">
      <alignment horizontal="left"/>
    </xf>
    <xf numFmtId="0" fontId="5" fillId="0" borderId="3" xfId="6" applyFont="1" applyBorder="1" applyAlignment="1">
      <alignment horizontal="left"/>
    </xf>
    <xf numFmtId="0" fontId="7" fillId="0" borderId="1" xfId="6" applyFont="1" applyBorder="1" applyAlignment="1">
      <alignment vertical="center" wrapText="1"/>
    </xf>
    <xf numFmtId="0" fontId="5" fillId="0" borderId="3" xfId="6" applyFont="1" applyBorder="1" applyAlignment="1"/>
    <xf numFmtId="0" fontId="9" fillId="0" borderId="1" xfId="6" applyFont="1" applyBorder="1" applyAlignment="1">
      <alignment vertical="center" wrapText="1"/>
    </xf>
    <xf numFmtId="0" fontId="5" fillId="0" borderId="2" xfId="6" applyFont="1" applyBorder="1" applyAlignment="1"/>
    <xf numFmtId="0" fontId="4" fillId="0" borderId="1" xfId="6" applyFont="1" applyBorder="1" applyAlignment="1">
      <alignment vertical="center" wrapText="1"/>
    </xf>
    <xf numFmtId="0" fontId="6" fillId="0" borderId="1" xfId="6" applyFont="1" applyBorder="1" applyAlignment="1">
      <alignment vertical="center" wrapText="1"/>
    </xf>
    <xf numFmtId="0" fontId="38" fillId="0" borderId="1" xfId="6" applyFont="1" applyBorder="1" applyAlignment="1">
      <alignment vertical="center" wrapText="1"/>
    </xf>
    <xf numFmtId="0" fontId="5" fillId="0" borderId="3" xfId="6" applyFont="1" applyBorder="1" applyAlignment="1">
      <alignment horizontal="center"/>
    </xf>
    <xf numFmtId="0" fontId="5" fillId="0" borderId="2" xfId="6" applyFont="1" applyBorder="1" applyAlignment="1">
      <alignment horizontal="center"/>
    </xf>
    <xf numFmtId="0" fontId="9" fillId="5" borderId="1" xfId="6" applyFont="1" applyFill="1" applyBorder="1" applyAlignment="1">
      <alignment vertical="center" wrapText="1"/>
    </xf>
    <xf numFmtId="1" fontId="7" fillId="5" borderId="1" xfId="6" applyNumberFormat="1" applyFont="1" applyFill="1" applyBorder="1" applyAlignment="1">
      <alignment vertical="center" wrapText="1"/>
    </xf>
    <xf numFmtId="0" fontId="4" fillId="5" borderId="1" xfId="6" applyFont="1" applyFill="1" applyBorder="1" applyAlignment="1">
      <alignment vertical="center" wrapText="1"/>
    </xf>
    <xf numFmtId="0" fontId="6" fillId="5" borderId="1" xfId="6" applyFont="1" applyFill="1" applyBorder="1" applyAlignment="1">
      <alignment vertical="center" wrapText="1"/>
    </xf>
    <xf numFmtId="0" fontId="4" fillId="5" borderId="5" xfId="6" applyFont="1" applyFill="1" applyBorder="1" applyAlignment="1">
      <alignment vertical="center" wrapText="1"/>
    </xf>
    <xf numFmtId="0" fontId="5" fillId="0" borderId="9" xfId="6" applyFont="1" applyBorder="1" applyAlignment="1"/>
    <xf numFmtId="0" fontId="5" fillId="0" borderId="12" xfId="6" applyFont="1" applyBorder="1" applyAlignment="1"/>
    <xf numFmtId="0" fontId="8" fillId="5" borderId="6" xfId="6" applyFont="1" applyFill="1" applyBorder="1" applyAlignment="1">
      <alignment vertical="center" wrapText="1"/>
    </xf>
    <xf numFmtId="0" fontId="5" fillId="0" borderId="7" xfId="6" applyFont="1" applyBorder="1" applyAlignment="1"/>
    <xf numFmtId="0" fontId="5" fillId="0" borderId="8" xfId="6" applyFont="1" applyBorder="1" applyAlignment="1"/>
    <xf numFmtId="0" fontId="5" fillId="0" borderId="10" xfId="6" applyFont="1" applyBorder="1" applyAlignment="1"/>
    <xf numFmtId="0" fontId="5" fillId="0" borderId="11" xfId="6" applyFont="1" applyBorder="1" applyAlignment="1"/>
    <xf numFmtId="0" fontId="5" fillId="0" borderId="13" xfId="6" applyFont="1" applyBorder="1" applyAlignment="1"/>
    <xf numFmtId="0" fontId="5" fillId="0" borderId="14" xfId="6" applyFont="1" applyBorder="1" applyAlignment="1"/>
    <xf numFmtId="0" fontId="5" fillId="0" borderId="15" xfId="6" applyFont="1" applyBorder="1" applyAlignment="1"/>
    <xf numFmtId="0" fontId="3" fillId="5" borderId="1" xfId="6" applyFont="1" applyFill="1" applyBorder="1" applyAlignment="1">
      <alignment vertical="center" wrapText="1"/>
    </xf>
    <xf numFmtId="0" fontId="7" fillId="5" borderId="1" xfId="6" applyFont="1" applyFill="1" applyBorder="1" applyAlignment="1">
      <alignment vertical="center" wrapText="1"/>
    </xf>
  </cellXfs>
  <cellStyles count="10">
    <cellStyle name="Hypertextový odkaz 2" xfId="3" xr:uid="{B3D2B1BC-8793-4329-9581-C087B47A1765}"/>
    <cellStyle name="Normální" xfId="0" builtinId="0"/>
    <cellStyle name="Normální 2" xfId="1" xr:uid="{98D451DE-7F92-41B2-9363-8246A6529E89}"/>
    <cellStyle name="Normální 3" xfId="2" xr:uid="{B0EAE035-864D-43E8-83EC-D36D8ECCE675}"/>
    <cellStyle name="Normální 4" xfId="6" xr:uid="{5BEA8933-D230-4E96-80D5-6D5727405665}"/>
    <cellStyle name="Normální 5" xfId="7" xr:uid="{F4E2914F-0299-42FF-9235-DBAF7F7A0854}"/>
    <cellStyle name="Normální 6" xfId="9" xr:uid="{47510138-A92C-4B8D-BCCA-B9AD8614517B}"/>
    <cellStyle name="Procenta 2" xfId="4" xr:uid="{E11BD862-89B8-4C4E-8027-8626E096F844}"/>
    <cellStyle name="Procenta 3" xfId="5" xr:uid="{73BE5413-DD51-4D7A-BC76-1CD38AA9ADFE}"/>
    <cellStyle name="Procenta 4" xfId="8" xr:uid="{5BC5FB72-5BCC-4F8C-85D6-C590C4112A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rohlik@rek.zcu.cz" TargetMode="External"/><Relationship Id="rId2" Type="http://schemas.openxmlformats.org/officeDocument/2006/relationships/hyperlink" Target="http://www.zcu.cz/" TargetMode="External"/><Relationship Id="rId1" Type="http://schemas.openxmlformats.org/officeDocument/2006/relationships/hyperlink" Target="http://www.zcu.cz/" TargetMode="External"/><Relationship Id="rId5" Type="http://schemas.openxmlformats.org/officeDocument/2006/relationships/printerSettings" Target="../printerSettings/printerSettings1.bin"/><Relationship Id="rId4" Type="http://schemas.openxmlformats.org/officeDocument/2006/relationships/hyperlink" Target="mailto:tpruner@rek.zcu.cz"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niela.jobertova@damu.cz" TargetMode="External"/><Relationship Id="rId2" Type="http://schemas.openxmlformats.org/officeDocument/2006/relationships/hyperlink" Target="http://www.amu.cz/" TargetMode="External"/><Relationship Id="rId1" Type="http://schemas.openxmlformats.org/officeDocument/2006/relationships/hyperlink" Target="http://www.amu.cz/" TargetMode="External"/><Relationship Id="rId5" Type="http://schemas.openxmlformats.org/officeDocument/2006/relationships/printerSettings" Target="../printerSettings/printerSettings2.bin"/><Relationship Id="rId4" Type="http://schemas.openxmlformats.org/officeDocument/2006/relationships/hyperlink" Target="https://rdvs.cz/"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usan.zahoransky@avu.cz" TargetMode="External"/><Relationship Id="rId2" Type="http://schemas.openxmlformats.org/officeDocument/2006/relationships/hyperlink" Target="http://www.avu.cz/" TargetMode="External"/><Relationship Id="rId1" Type="http://schemas.openxmlformats.org/officeDocument/2006/relationships/hyperlink" Target="http://www.avu.cz/" TargetMode="External"/><Relationship Id="rId5" Type="http://schemas.openxmlformats.org/officeDocument/2006/relationships/printerSettings" Target="../printerSettings/printerSettings3.bin"/><Relationship Id="rId4" Type="http://schemas.openxmlformats.org/officeDocument/2006/relationships/hyperlink" Target="mailto:michaela.zurkova@avu.cz"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gabriela.achtenova@fs.cvut.cz" TargetMode="External"/><Relationship Id="rId2" Type="http://schemas.openxmlformats.org/officeDocument/2006/relationships/hyperlink" Target="http://www.cvut.cz/" TargetMode="External"/><Relationship Id="rId1" Type="http://schemas.openxmlformats.org/officeDocument/2006/relationships/hyperlink" Target="http://www.cvut.cz/" TargetMode="External"/><Relationship Id="rId5" Type="http://schemas.openxmlformats.org/officeDocument/2006/relationships/printerSettings" Target="../printerSettings/printerSettings4.bin"/><Relationship Id="rId4" Type="http://schemas.openxmlformats.org/officeDocument/2006/relationships/hyperlink" Target="mailto:mannova@fel.cvut.cz"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remes@fld.czu.cz" TargetMode="External"/><Relationship Id="rId2" Type="http://schemas.openxmlformats.org/officeDocument/2006/relationships/hyperlink" Target="http://www.czu.cz/cs" TargetMode="External"/><Relationship Id="rId1" Type="http://schemas.openxmlformats.org/officeDocument/2006/relationships/hyperlink" Target="http://www.czu.cz/cs" TargetMode="External"/><Relationship Id="rId4" Type="http://schemas.openxmlformats.org/officeDocument/2006/relationships/hyperlink" Target="mailto:cerna@rektorat.czu.cz"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ormendyova@jamu.cz" TargetMode="External"/><Relationship Id="rId1" Type="http://schemas.openxmlformats.org/officeDocument/2006/relationships/hyperlink" Target="mailto:mackova@jamu.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radim.farana@mendelu.cz" TargetMode="External"/><Relationship Id="rId2" Type="http://schemas.openxmlformats.org/officeDocument/2006/relationships/hyperlink" Target="http://www.mendelu.cz/" TargetMode="External"/><Relationship Id="rId1" Type="http://schemas.openxmlformats.org/officeDocument/2006/relationships/hyperlink" Target="http://www.mendelu.cz/" TargetMode="External"/><Relationship Id="rId4" Type="http://schemas.openxmlformats.org/officeDocument/2006/relationships/hyperlink" Target="mailto:petr.adamec@mendelu.cz"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prochazkova@cerpek.muni.cz" TargetMode="External"/><Relationship Id="rId1" Type="http://schemas.openxmlformats.org/officeDocument/2006/relationships/hyperlink" Target="mailto:vanderziel@cerpek.muni.cz"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hyperlink" Target="mailto:ales.zaricky@osu.cz" TargetMode="External"/><Relationship Id="rId2" Type="http://schemas.openxmlformats.org/officeDocument/2006/relationships/hyperlink" Target="http://www.osu.cz/" TargetMode="External"/><Relationship Id="rId1" Type="http://schemas.openxmlformats.org/officeDocument/2006/relationships/hyperlink" Target="http://www.osu.cz/" TargetMode="External"/><Relationship Id="rId4" Type="http://schemas.openxmlformats.org/officeDocument/2006/relationships/hyperlink" Target="mailto:marcela.thiemlova@osu.cz"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ivana.kosturikova@slu.cz" TargetMode="External"/><Relationship Id="rId2" Type="http://schemas.openxmlformats.org/officeDocument/2006/relationships/hyperlink" Target="http://www.slu.cz/" TargetMode="External"/><Relationship Id="rId1" Type="http://schemas.openxmlformats.org/officeDocument/2006/relationships/hyperlink" Target="http://www.slu.cz/" TargetMode="External"/><Relationship Id="rId4" Type="http://schemas.openxmlformats.org/officeDocument/2006/relationships/hyperlink" Target="mailto:ivana.kosturikova@slu.cz"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lara.severynova.popkova@tul.cz" TargetMode="External"/><Relationship Id="rId1" Type="http://schemas.openxmlformats.org/officeDocument/2006/relationships/hyperlink" Target="mailto:pavel.satrapa@tul.cz"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hyperlink" Target="mailto:alena.chvatalova@ujep.cz" TargetMode="External"/><Relationship Id="rId2" Type="http://schemas.openxmlformats.org/officeDocument/2006/relationships/hyperlink" Target="http://www.ujep.cz/" TargetMode="External"/><Relationship Id="rId1" Type="http://schemas.openxmlformats.org/officeDocument/2006/relationships/hyperlink" Target="http://www.ujep.cz/"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hyperlink" Target="mailto:jaroslav.zukerstein@ujep.cz"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milena.kralickova@ruk.cuni.cz" TargetMode="External"/><Relationship Id="rId2" Type="http://schemas.openxmlformats.org/officeDocument/2006/relationships/hyperlink" Target="http://www.cuni.cz/" TargetMode="External"/><Relationship Id="rId1" Type="http://schemas.openxmlformats.org/officeDocument/2006/relationships/hyperlink" Target="http://www.cuni.cz/"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jarmila.kemrova@umprum.cz" TargetMode="External"/><Relationship Id="rId2" Type="http://schemas.openxmlformats.org/officeDocument/2006/relationships/hyperlink" Target="http://www.umprum.cz/" TargetMode="External"/><Relationship Id="rId1" Type="http://schemas.openxmlformats.org/officeDocument/2006/relationships/hyperlink" Target="http://www.umprum.cz/" TargetMode="External"/><Relationship Id="rId4" Type="http://schemas.openxmlformats.org/officeDocument/2006/relationships/hyperlink" Target="mailto:michaela.kaplankova@umprum.cz"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marcela.krivohlavkova@upce.cz" TargetMode="External"/><Relationship Id="rId1" Type="http://schemas.openxmlformats.org/officeDocument/2006/relationships/hyperlink" Target="mailto:tatiana.molkova@upce.cz"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7.xml.rels><?xml version="1.0" encoding="UTF-8" standalone="yes"?>
<Relationships xmlns="http://schemas.openxmlformats.org/package/2006/relationships"><Relationship Id="rId3" Type="http://schemas.openxmlformats.org/officeDocument/2006/relationships/hyperlink" Target="mailto:vit.zouhar@upol.cz" TargetMode="External"/><Relationship Id="rId2" Type="http://schemas.openxmlformats.org/officeDocument/2006/relationships/hyperlink" Target="http://www.upol.cz/" TargetMode="External"/><Relationship Id="rId1" Type="http://schemas.openxmlformats.org/officeDocument/2006/relationships/hyperlink" Target="http://www.upol.cz/" TargetMode="External"/><Relationship Id="rId5" Type="http://schemas.openxmlformats.org/officeDocument/2006/relationships/printerSettings" Target="../printerSettings/printerSettings10.bin"/><Relationship Id="rId4" Type="http://schemas.openxmlformats.org/officeDocument/2006/relationships/hyperlink" Target="mailto:klara.tesarikova@upol.cz"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mailto:benicek@utb.cz" TargetMode="External"/><Relationship Id="rId2" Type="http://schemas.openxmlformats.org/officeDocument/2006/relationships/hyperlink" Target="http://www.utb.cz/" TargetMode="External"/><Relationship Id="rId1" Type="http://schemas.openxmlformats.org/officeDocument/2006/relationships/hyperlink" Target="http://www.utb.cz/" TargetMode="External"/><Relationship Id="rId4" Type="http://schemas.openxmlformats.org/officeDocument/2006/relationships/hyperlink" Target="mailto:benicek@utb.cz"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mailto:chloupekp@vfu.cz" TargetMode="External"/><Relationship Id="rId2" Type="http://schemas.openxmlformats.org/officeDocument/2006/relationships/hyperlink" Target="http://www.vfu.cz/" TargetMode="External"/><Relationship Id="rId1" Type="http://schemas.openxmlformats.org/officeDocument/2006/relationships/hyperlink" Target="http://www.vfu.cz/" TargetMode="External"/><Relationship Id="rId4" Type="http://schemas.openxmlformats.org/officeDocument/2006/relationships/hyperlink" Target="mailto:masovah@vfu.cz"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mailto:zdenka.chmelikova@vsb.cz" TargetMode="External"/><Relationship Id="rId2" Type="http://schemas.openxmlformats.org/officeDocument/2006/relationships/hyperlink" Target="http://www.vsb.cz/" TargetMode="External"/><Relationship Id="rId1" Type="http://schemas.openxmlformats.org/officeDocument/2006/relationships/hyperlink" Target="http://www.vsb.cz/" TargetMode="External"/><Relationship Id="rId5" Type="http://schemas.openxmlformats.org/officeDocument/2006/relationships/printerSettings" Target="../printerSettings/printerSettings11.bin"/><Relationship Id="rId4" Type="http://schemas.openxmlformats.org/officeDocument/2006/relationships/hyperlink" Target="mailto:lenka.kauerova@vsb.cz"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mailto:zdenek.vondra@vse.cz" TargetMode="External"/><Relationship Id="rId2" Type="http://schemas.openxmlformats.org/officeDocument/2006/relationships/hyperlink" Target="http://www.vse.cz/" TargetMode="External"/><Relationship Id="rId1" Type="http://schemas.openxmlformats.org/officeDocument/2006/relationships/hyperlink" Target="http://www.vse.cz/" TargetMode="External"/><Relationship Id="rId5" Type="http://schemas.openxmlformats.org/officeDocument/2006/relationships/printerSettings" Target="../printerSettings/printerSettings12.bin"/><Relationship Id="rId4" Type="http://schemas.openxmlformats.org/officeDocument/2006/relationships/hyperlink" Target="mailto:zdenek.vondra@vse.cz"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martin.capek.adamec@vscht.cz" TargetMode="External"/><Relationship Id="rId1" Type="http://schemas.openxmlformats.org/officeDocument/2006/relationships/hyperlink" Target="mailto:petr.holzhauser@vscht.cz"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katerina.berkova@vspj.cz" TargetMode="External"/><Relationship Id="rId1" Type="http://schemas.openxmlformats.org/officeDocument/2006/relationships/hyperlink" Target="mailto:jana.boruvkova@vspj.cz"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mailto:machova@mail.vstecb.cz" TargetMode="External"/><Relationship Id="rId2" Type="http://schemas.openxmlformats.org/officeDocument/2006/relationships/hyperlink" Target="http://www.vstecb.cz/" TargetMode="External"/><Relationship Id="rId1" Type="http://schemas.openxmlformats.org/officeDocument/2006/relationships/hyperlink" Target="http://www.vstecb.cz/" TargetMode="External"/><Relationship Id="rId4" Type="http://schemas.openxmlformats.org/officeDocument/2006/relationships/hyperlink" Target="mailto:kopicova@mail.vstecb.cz"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mailto:doupovec@vutbr.cz" TargetMode="External"/><Relationship Id="rId2" Type="http://schemas.openxmlformats.org/officeDocument/2006/relationships/hyperlink" Target="http://www.vut.cz/" TargetMode="External"/><Relationship Id="rId1" Type="http://schemas.openxmlformats.org/officeDocument/2006/relationships/hyperlink" Target="http://www.vut.cz/" TargetMode="External"/><Relationship Id="rId5" Type="http://schemas.openxmlformats.org/officeDocument/2006/relationships/printerSettings" Target="../printerSettings/printerSettings15.bin"/><Relationship Id="rId4" Type="http://schemas.openxmlformats.org/officeDocument/2006/relationships/hyperlink" Target="mailto:odstrcilova@vutbr.cz"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mailto:lrohlik@rek.zcu.cz" TargetMode="External"/><Relationship Id="rId2" Type="http://schemas.openxmlformats.org/officeDocument/2006/relationships/hyperlink" Target="http://www.zcu.cz/" TargetMode="External"/><Relationship Id="rId1" Type="http://schemas.openxmlformats.org/officeDocument/2006/relationships/hyperlink" Target="http://www.zcu.cz/" TargetMode="External"/><Relationship Id="rId5" Type="http://schemas.openxmlformats.org/officeDocument/2006/relationships/printerSettings" Target="../printerSettings/printerSettings16.bin"/><Relationship Id="rId4" Type="http://schemas.openxmlformats.org/officeDocument/2006/relationships/hyperlink" Target="mailto:tpruner@rek.zcu.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2"/>
  <sheetViews>
    <sheetView tabSelected="1" topLeftCell="A68" workbookViewId="0">
      <selection activeCell="B89" sqref="B89"/>
    </sheetView>
  </sheetViews>
  <sheetFormatPr defaultColWidth="14.42578125" defaultRowHeight="15" customHeight="1" x14ac:dyDescent="0.25"/>
  <cols>
    <col min="1" max="1" width="17.85546875" customWidth="1"/>
    <col min="2" max="2" width="29" customWidth="1"/>
    <col min="3" max="3" width="16.85546875" customWidth="1"/>
    <col min="4" max="4" width="17.7109375" customWidth="1"/>
    <col min="5" max="5" width="14" customWidth="1"/>
    <col min="6" max="6" width="14.7109375" customWidth="1"/>
    <col min="7" max="26" width="8.7109375" customWidth="1"/>
  </cols>
  <sheetData>
    <row r="1" spans="1:6" ht="14.25" customHeight="1" x14ac:dyDescent="0.25">
      <c r="A1" s="1" t="s">
        <v>0</v>
      </c>
      <c r="B1" s="429" t="s">
        <v>1</v>
      </c>
      <c r="C1" s="424"/>
      <c r="D1" s="424"/>
      <c r="E1" s="424"/>
      <c r="F1" s="423"/>
    </row>
    <row r="2" spans="1:6" ht="15" customHeight="1" x14ac:dyDescent="0.25">
      <c r="A2" s="430" t="s">
        <v>2</v>
      </c>
      <c r="B2" s="424"/>
      <c r="C2" s="424"/>
      <c r="D2" s="424"/>
      <c r="E2" s="424"/>
      <c r="F2" s="423"/>
    </row>
    <row r="3" spans="1:6" ht="15" customHeight="1" x14ac:dyDescent="0.25">
      <c r="A3" s="430" t="s">
        <v>3</v>
      </c>
      <c r="B3" s="424"/>
      <c r="C3" s="424"/>
      <c r="D3" s="424"/>
      <c r="E3" s="424"/>
      <c r="F3" s="423"/>
    </row>
    <row r="4" spans="1:6" ht="14.25" customHeight="1" x14ac:dyDescent="0.25">
      <c r="A4" s="2" t="s">
        <v>4</v>
      </c>
      <c r="B4" s="426" t="s">
        <v>5</v>
      </c>
      <c r="C4" s="424"/>
      <c r="D4" s="424"/>
      <c r="E4" s="424"/>
      <c r="F4" s="423"/>
    </row>
    <row r="5" spans="1:6" ht="14.25" customHeight="1" x14ac:dyDescent="0.25">
      <c r="A5" s="3" t="s">
        <v>6</v>
      </c>
      <c r="B5" s="426" t="s">
        <v>7</v>
      </c>
      <c r="C5" s="424"/>
      <c r="D5" s="424"/>
      <c r="E5" s="424"/>
      <c r="F5" s="423"/>
    </row>
    <row r="6" spans="1:6" ht="14.25" customHeight="1" x14ac:dyDescent="0.25">
      <c r="A6" s="437" t="s">
        <v>8</v>
      </c>
      <c r="B6" s="440" t="s">
        <v>9</v>
      </c>
      <c r="C6" s="441"/>
      <c r="D6" s="441"/>
      <c r="E6" s="441"/>
      <c r="F6" s="442"/>
    </row>
    <row r="7" spans="1:6" ht="14.25" customHeight="1" x14ac:dyDescent="0.25">
      <c r="A7" s="438"/>
      <c r="B7" s="443"/>
      <c r="C7" s="432"/>
      <c r="D7" s="432"/>
      <c r="E7" s="432"/>
      <c r="F7" s="444"/>
    </row>
    <row r="8" spans="1:6" ht="14.25" customHeight="1" x14ac:dyDescent="0.25">
      <c r="A8" s="439"/>
      <c r="B8" s="445"/>
      <c r="C8" s="446"/>
      <c r="D8" s="446"/>
      <c r="E8" s="446"/>
      <c r="F8" s="447"/>
    </row>
    <row r="9" spans="1:6" ht="14.25" customHeight="1" x14ac:dyDescent="0.25">
      <c r="A9" s="3" t="s">
        <v>10</v>
      </c>
      <c r="B9" s="448" t="s">
        <v>11</v>
      </c>
      <c r="C9" s="423"/>
      <c r="D9" s="448" t="s">
        <v>12</v>
      </c>
      <c r="E9" s="424"/>
      <c r="F9" s="423"/>
    </row>
    <row r="10" spans="1:6" ht="25.5" customHeight="1" x14ac:dyDescent="0.25">
      <c r="A10" s="4" t="s">
        <v>13</v>
      </c>
      <c r="B10" s="3" t="s">
        <v>14</v>
      </c>
      <c r="C10" s="448" t="s">
        <v>15</v>
      </c>
      <c r="D10" s="423"/>
      <c r="E10" s="422" t="s">
        <v>16</v>
      </c>
      <c r="F10" s="423"/>
    </row>
    <row r="11" spans="1:6" ht="14.25" customHeight="1" x14ac:dyDescent="0.25">
      <c r="A11" s="3" t="s">
        <v>17</v>
      </c>
      <c r="B11" s="5">
        <v>15715</v>
      </c>
      <c r="C11" s="435">
        <v>15715</v>
      </c>
      <c r="D11" s="423"/>
      <c r="E11" s="435">
        <v>0</v>
      </c>
      <c r="F11" s="423"/>
    </row>
    <row r="12" spans="1:6" ht="14.25" customHeight="1" x14ac:dyDescent="0.25">
      <c r="A12" s="3" t="s">
        <v>18</v>
      </c>
      <c r="B12" s="418">
        <v>15404</v>
      </c>
      <c r="C12" s="436">
        <v>15404</v>
      </c>
      <c r="D12" s="421"/>
      <c r="E12" s="436">
        <v>0</v>
      </c>
      <c r="F12" s="421"/>
    </row>
    <row r="13" spans="1:6" ht="14.25" customHeight="1" x14ac:dyDescent="0.25">
      <c r="A13" s="427"/>
      <c r="B13" s="424"/>
      <c r="C13" s="424"/>
      <c r="D13" s="424"/>
      <c r="E13" s="424"/>
      <c r="F13" s="423"/>
    </row>
    <row r="14" spans="1:6" ht="14.25" customHeight="1" x14ac:dyDescent="0.25">
      <c r="A14" s="454" t="s">
        <v>19</v>
      </c>
      <c r="B14" s="424"/>
      <c r="C14" s="424"/>
      <c r="D14" s="424"/>
      <c r="E14" s="424"/>
      <c r="F14" s="423"/>
    </row>
    <row r="15" spans="1:6" ht="14.25" customHeight="1" x14ac:dyDescent="0.25">
      <c r="A15" s="6"/>
      <c r="B15" s="422" t="s">
        <v>20</v>
      </c>
      <c r="C15" s="423"/>
      <c r="D15" s="422" t="s">
        <v>21</v>
      </c>
      <c r="E15" s="424"/>
      <c r="F15" s="423"/>
    </row>
    <row r="16" spans="1:6" ht="14.25" customHeight="1" x14ac:dyDescent="0.25">
      <c r="A16" s="3" t="s">
        <v>22</v>
      </c>
      <c r="B16" s="455" t="s">
        <v>23</v>
      </c>
      <c r="C16" s="456"/>
      <c r="D16" s="455" t="s">
        <v>24</v>
      </c>
      <c r="E16" s="456"/>
      <c r="F16" s="456"/>
    </row>
    <row r="17" spans="1:9" ht="14.25" customHeight="1" x14ac:dyDescent="0.25">
      <c r="A17" s="3" t="s">
        <v>0</v>
      </c>
      <c r="B17" s="449" t="s">
        <v>25</v>
      </c>
      <c r="C17" s="450"/>
      <c r="D17" s="449" t="s">
        <v>25</v>
      </c>
      <c r="E17" s="451"/>
      <c r="F17" s="450"/>
    </row>
    <row r="18" spans="1:9" ht="14.25" customHeight="1" x14ac:dyDescent="0.25">
      <c r="A18" s="3" t="s">
        <v>26</v>
      </c>
      <c r="B18" s="452" t="s">
        <v>27</v>
      </c>
      <c r="C18" s="450"/>
      <c r="D18" s="452" t="s">
        <v>27</v>
      </c>
      <c r="E18" s="451"/>
      <c r="F18" s="450"/>
    </row>
    <row r="19" spans="1:9" ht="14.25" customHeight="1" x14ac:dyDescent="0.25">
      <c r="A19" s="3" t="s">
        <v>28</v>
      </c>
      <c r="B19" s="453">
        <v>420604115360</v>
      </c>
      <c r="C19" s="450"/>
      <c r="D19" s="453">
        <v>420731498403</v>
      </c>
      <c r="E19" s="451"/>
      <c r="F19" s="450"/>
    </row>
    <row r="20" spans="1:9" ht="14.25" customHeight="1" x14ac:dyDescent="0.25">
      <c r="A20" s="3" t="s">
        <v>29</v>
      </c>
      <c r="B20" s="452" t="s">
        <v>30</v>
      </c>
      <c r="C20" s="450"/>
      <c r="D20" s="452" t="s">
        <v>31</v>
      </c>
      <c r="E20" s="451"/>
      <c r="F20" s="450"/>
    </row>
    <row r="21" spans="1:9" ht="14.25" customHeight="1" x14ac:dyDescent="0.25">
      <c r="A21" s="427"/>
      <c r="B21" s="424"/>
      <c r="C21" s="424"/>
      <c r="D21" s="424"/>
      <c r="E21" s="424"/>
      <c r="F21" s="423"/>
    </row>
    <row r="22" spans="1:9" ht="15" customHeight="1" x14ac:dyDescent="0.25">
      <c r="A22" s="454" t="s">
        <v>32</v>
      </c>
      <c r="B22" s="424"/>
      <c r="C22" s="424"/>
      <c r="D22" s="424"/>
      <c r="E22" s="424"/>
      <c r="F22" s="423"/>
    </row>
    <row r="23" spans="1:9" x14ac:dyDescent="0.25">
      <c r="A23" s="3" t="s">
        <v>33</v>
      </c>
      <c r="B23" s="448" t="s">
        <v>34</v>
      </c>
      <c r="C23" s="424"/>
      <c r="D23" s="424"/>
      <c r="E23" s="424"/>
      <c r="F23" s="423"/>
    </row>
    <row r="24" spans="1:9" ht="204" x14ac:dyDescent="0.25">
      <c r="A24" s="7" t="s">
        <v>35</v>
      </c>
      <c r="B24" s="420" t="s">
        <v>798</v>
      </c>
      <c r="C24" s="425"/>
      <c r="D24" s="425"/>
      <c r="E24" s="425"/>
      <c r="F24" s="421"/>
    </row>
    <row r="25" spans="1:9" ht="306" x14ac:dyDescent="0.25">
      <c r="A25" s="7" t="s">
        <v>36</v>
      </c>
      <c r="B25" s="420" t="s">
        <v>799</v>
      </c>
      <c r="C25" s="425"/>
      <c r="D25" s="425"/>
      <c r="E25" s="425"/>
      <c r="F25" s="421"/>
    </row>
    <row r="26" spans="1:9" ht="178.5" customHeight="1" x14ac:dyDescent="0.25">
      <c r="A26" s="7" t="s">
        <v>37</v>
      </c>
      <c r="B26" s="420" t="s">
        <v>802</v>
      </c>
      <c r="C26" s="425"/>
      <c r="D26" s="425"/>
      <c r="E26" s="425"/>
      <c r="F26" s="421"/>
    </row>
    <row r="27" spans="1:9" ht="216.75" x14ac:dyDescent="0.25">
      <c r="A27" s="7" t="s">
        <v>38</v>
      </c>
      <c r="B27" s="420" t="s">
        <v>800</v>
      </c>
      <c r="C27" s="425"/>
      <c r="D27" s="425"/>
      <c r="E27" s="425"/>
      <c r="F27" s="421"/>
    </row>
    <row r="28" spans="1:9" ht="14.25" customHeight="1" x14ac:dyDescent="0.25">
      <c r="A28" s="8"/>
      <c r="B28" s="426"/>
      <c r="C28" s="424"/>
      <c r="D28" s="424"/>
      <c r="E28" s="424"/>
      <c r="F28" s="423"/>
    </row>
    <row r="29" spans="1:9" ht="14.25" customHeight="1" x14ac:dyDescent="0.25">
      <c r="A29" s="8"/>
      <c r="B29" s="426"/>
      <c r="C29" s="424"/>
      <c r="D29" s="424"/>
      <c r="E29" s="424"/>
      <c r="F29" s="423"/>
    </row>
    <row r="30" spans="1:9" ht="14.25" customHeight="1" x14ac:dyDescent="0.25">
      <c r="A30" s="427"/>
      <c r="B30" s="424"/>
      <c r="C30" s="424"/>
      <c r="D30" s="424"/>
      <c r="E30" s="424"/>
      <c r="F30" s="423"/>
    </row>
    <row r="31" spans="1:9" ht="25.5" x14ac:dyDescent="0.25">
      <c r="A31" s="3" t="s">
        <v>39</v>
      </c>
      <c r="B31" s="448" t="s">
        <v>40</v>
      </c>
      <c r="C31" s="424"/>
      <c r="D31" s="424"/>
      <c r="E31" s="424"/>
      <c r="F31" s="423"/>
      <c r="I31" s="9"/>
    </row>
    <row r="32" spans="1:9" ht="140.25" x14ac:dyDescent="0.25">
      <c r="A32" s="7" t="s">
        <v>41</v>
      </c>
      <c r="B32" s="457" t="s">
        <v>805</v>
      </c>
      <c r="C32" s="425"/>
      <c r="D32" s="425"/>
      <c r="E32" s="425"/>
      <c r="F32" s="421"/>
    </row>
    <row r="33" spans="1:10" ht="127.5" x14ac:dyDescent="0.25">
      <c r="A33" s="7" t="s">
        <v>42</v>
      </c>
      <c r="B33" s="457" t="s">
        <v>806</v>
      </c>
      <c r="C33" s="425"/>
      <c r="D33" s="425"/>
      <c r="E33" s="425"/>
      <c r="F33" s="421"/>
    </row>
    <row r="34" spans="1:10" ht="382.5" x14ac:dyDescent="0.25">
      <c r="A34" s="7" t="s">
        <v>43</v>
      </c>
      <c r="B34" s="457" t="s">
        <v>807</v>
      </c>
      <c r="C34" s="425"/>
      <c r="D34" s="425"/>
      <c r="E34" s="425"/>
      <c r="F34" s="421"/>
    </row>
    <row r="35" spans="1:10" ht="229.5" x14ac:dyDescent="0.25">
      <c r="A35" s="7" t="s">
        <v>44</v>
      </c>
      <c r="B35" s="457" t="s">
        <v>808</v>
      </c>
      <c r="C35" s="425"/>
      <c r="D35" s="425"/>
      <c r="E35" s="425"/>
      <c r="F35" s="421"/>
    </row>
    <row r="36" spans="1:10" ht="38.25" x14ac:dyDescent="0.25">
      <c r="A36" s="7" t="s">
        <v>45</v>
      </c>
      <c r="B36" s="457" t="s">
        <v>804</v>
      </c>
      <c r="C36" s="425"/>
      <c r="D36" s="425"/>
      <c r="E36" s="425"/>
      <c r="F36" s="421"/>
    </row>
    <row r="37" spans="1:10" ht="242.25" x14ac:dyDescent="0.25">
      <c r="A37" s="7" t="s">
        <v>46</v>
      </c>
      <c r="B37" s="420" t="s">
        <v>801</v>
      </c>
      <c r="C37" s="425"/>
      <c r="D37" s="425"/>
      <c r="E37" s="425"/>
      <c r="F37" s="421"/>
    </row>
    <row r="38" spans="1:10" ht="114.75" x14ac:dyDescent="0.25">
      <c r="A38" s="417" t="s">
        <v>47</v>
      </c>
      <c r="B38" s="458" t="s">
        <v>803</v>
      </c>
      <c r="C38" s="459"/>
      <c r="D38" s="459"/>
      <c r="E38" s="459"/>
      <c r="F38" s="460"/>
      <c r="G38" s="415"/>
    </row>
    <row r="39" spans="1:10" ht="14.25" customHeight="1" x14ac:dyDescent="0.25">
      <c r="A39" s="427"/>
      <c r="B39" s="424"/>
      <c r="C39" s="424"/>
      <c r="D39" s="424"/>
      <c r="E39" s="424"/>
      <c r="F39" s="423"/>
    </row>
    <row r="40" spans="1:10" ht="33.75" customHeight="1" x14ac:dyDescent="0.25">
      <c r="A40" s="3" t="s">
        <v>48</v>
      </c>
      <c r="B40" s="422" t="s">
        <v>49</v>
      </c>
      <c r="C40" s="424"/>
      <c r="D40" s="424"/>
      <c r="E40" s="424"/>
      <c r="F40" s="423"/>
    </row>
    <row r="41" spans="1:10" ht="45" customHeight="1" x14ac:dyDescent="0.25">
      <c r="A41" s="3" t="s">
        <v>50</v>
      </c>
      <c r="B41" s="422" t="s">
        <v>51</v>
      </c>
      <c r="C41" s="423"/>
      <c r="D41" s="422" t="s">
        <v>52</v>
      </c>
      <c r="E41" s="424"/>
      <c r="F41" s="423"/>
      <c r="J41" s="10"/>
    </row>
    <row r="42" spans="1:10" ht="36.75" customHeight="1" x14ac:dyDescent="0.25">
      <c r="A42" s="11" t="s">
        <v>53</v>
      </c>
      <c r="B42" s="420" t="s">
        <v>809</v>
      </c>
      <c r="C42" s="421"/>
      <c r="D42" s="420"/>
      <c r="E42" s="425"/>
      <c r="F42" s="421"/>
    </row>
    <row r="43" spans="1:10" ht="14.25" customHeight="1" x14ac:dyDescent="0.25">
      <c r="A43" s="11" t="s">
        <v>54</v>
      </c>
      <c r="B43" s="420" t="s">
        <v>810</v>
      </c>
      <c r="C43" s="421"/>
      <c r="D43" s="420" t="s">
        <v>813</v>
      </c>
      <c r="E43" s="425"/>
      <c r="F43" s="421"/>
    </row>
    <row r="44" spans="1:10" ht="121.5" customHeight="1" x14ac:dyDescent="0.25">
      <c r="A44" s="11" t="s">
        <v>55</v>
      </c>
      <c r="B44" s="420" t="s">
        <v>811</v>
      </c>
      <c r="C44" s="421"/>
      <c r="D44" s="420" t="s">
        <v>812</v>
      </c>
      <c r="E44" s="425"/>
      <c r="F44" s="421"/>
    </row>
    <row r="45" spans="1:10" s="416" customFormat="1" ht="81.75" customHeight="1" x14ac:dyDescent="0.25">
      <c r="A45" s="11" t="s">
        <v>56</v>
      </c>
      <c r="B45" s="420" t="s">
        <v>814</v>
      </c>
      <c r="C45" s="421"/>
      <c r="D45" s="420" t="s">
        <v>815</v>
      </c>
      <c r="E45" s="425"/>
      <c r="F45" s="421"/>
    </row>
    <row r="46" spans="1:10" ht="67.5" customHeight="1" x14ac:dyDescent="0.25">
      <c r="A46" s="11" t="s">
        <v>167</v>
      </c>
      <c r="B46" s="420" t="s">
        <v>816</v>
      </c>
      <c r="C46" s="421"/>
      <c r="D46" s="420" t="s">
        <v>817</v>
      </c>
      <c r="E46" s="425"/>
      <c r="F46" s="421"/>
    </row>
    <row r="47" spans="1:10" ht="14.25" customHeight="1" x14ac:dyDescent="0.25">
      <c r="A47" s="427"/>
      <c r="B47" s="424"/>
      <c r="C47" s="424"/>
      <c r="D47" s="424"/>
      <c r="E47" s="424"/>
      <c r="F47" s="423"/>
    </row>
    <row r="48" spans="1:10" ht="46.5" customHeight="1" x14ac:dyDescent="0.25">
      <c r="A48" s="3" t="s">
        <v>57</v>
      </c>
      <c r="B48" s="422" t="s">
        <v>58</v>
      </c>
      <c r="C48" s="424"/>
      <c r="D48" s="424"/>
      <c r="E48" s="424"/>
      <c r="F48" s="423"/>
    </row>
    <row r="49" spans="1:6" ht="33.75" customHeight="1" x14ac:dyDescent="0.25">
      <c r="A49" s="6"/>
      <c r="B49" s="11" t="s">
        <v>59</v>
      </c>
      <c r="C49" s="422" t="s">
        <v>60</v>
      </c>
      <c r="D49" s="423"/>
      <c r="E49" s="422" t="s">
        <v>61</v>
      </c>
      <c r="F49" s="423"/>
    </row>
    <row r="50" spans="1:6" ht="14.25" customHeight="1" x14ac:dyDescent="0.25">
      <c r="A50" s="12"/>
      <c r="B50" s="8"/>
      <c r="C50" s="426"/>
      <c r="D50" s="423"/>
      <c r="E50" s="426"/>
      <c r="F50" s="423"/>
    </row>
    <row r="51" spans="1:6" ht="14.25" customHeight="1" x14ac:dyDescent="0.25">
      <c r="A51" s="12"/>
      <c r="B51" s="8"/>
      <c r="C51" s="426"/>
      <c r="D51" s="423"/>
      <c r="E51" s="426"/>
      <c r="F51" s="423"/>
    </row>
    <row r="52" spans="1:6" ht="14.25" customHeight="1" x14ac:dyDescent="0.25">
      <c r="A52" s="12"/>
      <c r="B52" s="8"/>
      <c r="C52" s="426"/>
      <c r="D52" s="423"/>
      <c r="E52" s="426"/>
      <c r="F52" s="423"/>
    </row>
    <row r="53" spans="1:6" ht="14.25" customHeight="1" x14ac:dyDescent="0.25">
      <c r="A53" s="12"/>
      <c r="B53" s="8"/>
      <c r="C53" s="426"/>
      <c r="D53" s="423"/>
      <c r="E53" s="426"/>
      <c r="F53" s="423"/>
    </row>
    <row r="54" spans="1:6" ht="14.25" customHeight="1" x14ac:dyDescent="0.25">
      <c r="A54" s="12"/>
      <c r="B54" s="8"/>
      <c r="C54" s="426"/>
      <c r="D54" s="423"/>
      <c r="E54" s="426"/>
      <c r="F54" s="423"/>
    </row>
    <row r="55" spans="1:6" ht="14.25" customHeight="1" x14ac:dyDescent="0.25">
      <c r="A55" s="427"/>
      <c r="B55" s="424"/>
      <c r="C55" s="424"/>
      <c r="D55" s="424"/>
      <c r="E55" s="424"/>
      <c r="F55" s="423"/>
    </row>
    <row r="56" spans="1:6" ht="15" customHeight="1" x14ac:dyDescent="0.25">
      <c r="A56" s="428" t="s">
        <v>62</v>
      </c>
      <c r="B56" s="425"/>
      <c r="C56" s="425"/>
      <c r="D56" s="425"/>
      <c r="E56" s="425"/>
      <c r="F56" s="421"/>
    </row>
    <row r="57" spans="1:6" ht="38.25" x14ac:dyDescent="0.25">
      <c r="A57" s="13"/>
      <c r="B57" s="13"/>
      <c r="C57" s="11" t="s">
        <v>63</v>
      </c>
      <c r="D57" s="11" t="s">
        <v>64</v>
      </c>
      <c r="E57" s="14" t="s">
        <v>65</v>
      </c>
      <c r="F57" s="15" t="s">
        <v>66</v>
      </c>
    </row>
    <row r="58" spans="1:6" ht="14.25" customHeight="1" x14ac:dyDescent="0.25">
      <c r="A58" s="16" t="s">
        <v>53</v>
      </c>
      <c r="B58" s="4" t="s">
        <v>67</v>
      </c>
      <c r="C58" s="17">
        <f t="shared" ref="C58:D58" si="0">SUM(C59:C61)</f>
        <v>0</v>
      </c>
      <c r="D58" s="17">
        <f t="shared" si="0"/>
        <v>0</v>
      </c>
      <c r="E58" s="17">
        <f t="shared" ref="E58:E61" si="1">D58-C58</f>
        <v>0</v>
      </c>
      <c r="F58" s="18">
        <f>E58/C$74</f>
        <v>0</v>
      </c>
    </row>
    <row r="59" spans="1:6" ht="25.5" x14ac:dyDescent="0.25">
      <c r="A59" s="19" t="s">
        <v>68</v>
      </c>
      <c r="B59" s="12" t="s">
        <v>69</v>
      </c>
      <c r="C59" s="20">
        <v>0</v>
      </c>
      <c r="D59" s="20">
        <v>0</v>
      </c>
      <c r="E59" s="17">
        <f t="shared" si="1"/>
        <v>0</v>
      </c>
      <c r="F59" s="18">
        <f t="shared" ref="F59:F72" si="2">E59/C$74</f>
        <v>0</v>
      </c>
    </row>
    <row r="60" spans="1:6" ht="25.5" x14ac:dyDescent="0.25">
      <c r="A60" s="19" t="s">
        <v>70</v>
      </c>
      <c r="B60" s="12" t="s">
        <v>71</v>
      </c>
      <c r="C60" s="20">
        <v>0</v>
      </c>
      <c r="D60" s="20">
        <v>0</v>
      </c>
      <c r="E60" s="17">
        <f t="shared" si="1"/>
        <v>0</v>
      </c>
      <c r="F60" s="18">
        <f t="shared" si="2"/>
        <v>0</v>
      </c>
    </row>
    <row r="61" spans="1:6" x14ac:dyDescent="0.25">
      <c r="A61" s="19" t="s">
        <v>72</v>
      </c>
      <c r="B61" s="12" t="s">
        <v>73</v>
      </c>
      <c r="C61" s="20">
        <v>0</v>
      </c>
      <c r="D61" s="20">
        <v>0</v>
      </c>
      <c r="E61" s="17">
        <f t="shared" si="1"/>
        <v>0</v>
      </c>
      <c r="F61" s="18">
        <f t="shared" si="2"/>
        <v>0</v>
      </c>
    </row>
    <row r="62" spans="1:6" ht="14.25" customHeight="1" x14ac:dyDescent="0.25">
      <c r="A62" s="427"/>
      <c r="B62" s="424"/>
      <c r="C62" s="424"/>
      <c r="D62" s="424"/>
      <c r="E62" s="424"/>
      <c r="F62" s="423"/>
    </row>
    <row r="63" spans="1:6" ht="14.25" customHeight="1" x14ac:dyDescent="0.25">
      <c r="A63" s="16" t="s">
        <v>54</v>
      </c>
      <c r="B63" s="4" t="s">
        <v>74</v>
      </c>
      <c r="C63" s="17">
        <f t="shared" ref="C63:D63" si="3">SUM(C65:C72)</f>
        <v>15715</v>
      </c>
      <c r="D63" s="17">
        <f t="shared" si="3"/>
        <v>15404</v>
      </c>
      <c r="E63" s="17">
        <f>D63-C63</f>
        <v>-311</v>
      </c>
      <c r="F63" s="18">
        <f t="shared" si="2"/>
        <v>-1.9790009545020682E-2</v>
      </c>
    </row>
    <row r="64" spans="1:6" ht="14.25" customHeight="1" x14ac:dyDescent="0.25">
      <c r="A64" s="21"/>
      <c r="B64" s="22" t="s">
        <v>75</v>
      </c>
      <c r="C64" s="23"/>
      <c r="D64" s="23"/>
      <c r="E64" s="23"/>
      <c r="F64" s="24"/>
    </row>
    <row r="65" spans="1:6" x14ac:dyDescent="0.25">
      <c r="A65" s="19" t="s">
        <v>76</v>
      </c>
      <c r="B65" s="12" t="s">
        <v>77</v>
      </c>
      <c r="C65" s="20">
        <v>7376</v>
      </c>
      <c r="D65" s="25">
        <v>7985</v>
      </c>
      <c r="E65" s="17">
        <f t="shared" ref="E65:E67" si="4">SUM(D65-C65)</f>
        <v>609</v>
      </c>
      <c r="F65" s="18">
        <f t="shared" si="2"/>
        <v>3.8752783964365253E-2</v>
      </c>
    </row>
    <row r="66" spans="1:6" ht="102" x14ac:dyDescent="0.25">
      <c r="A66" s="19" t="s">
        <v>78</v>
      </c>
      <c r="B66" s="12" t="s">
        <v>79</v>
      </c>
      <c r="C66" s="20">
        <v>1744</v>
      </c>
      <c r="D66" s="20">
        <v>861</v>
      </c>
      <c r="E66" s="17">
        <f t="shared" si="4"/>
        <v>-883</v>
      </c>
      <c r="F66" s="18">
        <f t="shared" si="2"/>
        <v>-5.6188355074769332E-2</v>
      </c>
    </row>
    <row r="67" spans="1:6" ht="63.75" x14ac:dyDescent="0.25">
      <c r="A67" s="19" t="s">
        <v>80</v>
      </c>
      <c r="B67" s="12" t="s">
        <v>81</v>
      </c>
      <c r="C67" s="20">
        <v>2785</v>
      </c>
      <c r="D67" s="20">
        <v>2833</v>
      </c>
      <c r="E67" s="17">
        <f t="shared" si="4"/>
        <v>48</v>
      </c>
      <c r="F67" s="18">
        <f t="shared" si="2"/>
        <v>3.0544066178810054E-3</v>
      </c>
    </row>
    <row r="68" spans="1:6" ht="14.25" customHeight="1" x14ac:dyDescent="0.25">
      <c r="A68" s="6"/>
      <c r="B68" s="22" t="s">
        <v>82</v>
      </c>
      <c r="C68" s="23"/>
      <c r="D68" s="23"/>
      <c r="E68" s="23"/>
      <c r="F68" s="24"/>
    </row>
    <row r="69" spans="1:6" ht="25.5" x14ac:dyDescent="0.25">
      <c r="A69" s="19" t="s">
        <v>83</v>
      </c>
      <c r="B69" s="12" t="s">
        <v>84</v>
      </c>
      <c r="C69" s="20">
        <v>135</v>
      </c>
      <c r="D69" s="20">
        <v>475</v>
      </c>
      <c r="E69" s="17">
        <f t="shared" ref="E69:E72" si="5">SUM(D69-C69)</f>
        <v>340</v>
      </c>
      <c r="F69" s="18">
        <f t="shared" si="2"/>
        <v>2.1635380209990455E-2</v>
      </c>
    </row>
    <row r="70" spans="1:6" ht="14.25" customHeight="1" x14ac:dyDescent="0.25">
      <c r="A70" s="19" t="s">
        <v>85</v>
      </c>
      <c r="B70" s="12" t="s">
        <v>86</v>
      </c>
      <c r="C70" s="20">
        <v>2222</v>
      </c>
      <c r="D70" s="20">
        <v>2420</v>
      </c>
      <c r="E70" s="17">
        <f t="shared" si="5"/>
        <v>198</v>
      </c>
      <c r="F70" s="18">
        <f t="shared" si="2"/>
        <v>1.2599427298759147E-2</v>
      </c>
    </row>
    <row r="71" spans="1:6" ht="14.25" customHeight="1" x14ac:dyDescent="0.25">
      <c r="A71" s="19" t="s">
        <v>87</v>
      </c>
      <c r="B71" s="12" t="s">
        <v>88</v>
      </c>
      <c r="C71" s="20">
        <v>1031</v>
      </c>
      <c r="D71" s="20">
        <v>277</v>
      </c>
      <c r="E71" s="17">
        <f t="shared" si="5"/>
        <v>-754</v>
      </c>
      <c r="F71" s="18">
        <f t="shared" si="2"/>
        <v>-4.7979637289214123E-2</v>
      </c>
    </row>
    <row r="72" spans="1:6" ht="14.25" customHeight="1" x14ac:dyDescent="0.25">
      <c r="A72" s="19" t="s">
        <v>89</v>
      </c>
      <c r="B72" s="12" t="s">
        <v>90</v>
      </c>
      <c r="C72" s="20">
        <v>422</v>
      </c>
      <c r="D72" s="20">
        <v>553</v>
      </c>
      <c r="E72" s="17">
        <f t="shared" si="5"/>
        <v>131</v>
      </c>
      <c r="F72" s="18">
        <f t="shared" si="2"/>
        <v>8.3359847279669101E-3</v>
      </c>
    </row>
    <row r="73" spans="1:6" ht="14.25" customHeight="1" x14ac:dyDescent="0.25">
      <c r="A73" s="427"/>
      <c r="B73" s="424"/>
      <c r="C73" s="424"/>
      <c r="D73" s="424"/>
      <c r="E73" s="424"/>
      <c r="F73" s="423"/>
    </row>
    <row r="74" spans="1:6" ht="14.25" customHeight="1" x14ac:dyDescent="0.25">
      <c r="A74" s="16" t="s">
        <v>55</v>
      </c>
      <c r="B74" s="4" t="s">
        <v>91</v>
      </c>
      <c r="C74" s="17">
        <f>SUM(C63,C58)</f>
        <v>15715</v>
      </c>
      <c r="D74" s="17">
        <f>SUM(D63,D58,)</f>
        <v>15404</v>
      </c>
      <c r="E74" s="17">
        <f>D74-C74</f>
        <v>-311</v>
      </c>
      <c r="F74" s="18">
        <f>IFERROR((D74-C74)/ABS(C74),0)</f>
        <v>-1.9790009545020682E-2</v>
      </c>
    </row>
    <row r="75" spans="1:6" ht="14.25" customHeight="1" x14ac:dyDescent="0.25">
      <c r="A75" s="427"/>
      <c r="B75" s="424"/>
      <c r="C75" s="424"/>
      <c r="D75" s="424"/>
      <c r="E75" s="424"/>
      <c r="F75" s="423"/>
    </row>
    <row r="76" spans="1:6" ht="15" customHeight="1" x14ac:dyDescent="0.25">
      <c r="A76" s="428" t="s">
        <v>92</v>
      </c>
      <c r="B76" s="425"/>
      <c r="C76" s="425"/>
      <c r="D76" s="425"/>
      <c r="E76" s="425"/>
      <c r="F76" s="421"/>
    </row>
    <row r="77" spans="1:6" ht="25.5" x14ac:dyDescent="0.25">
      <c r="A77" s="11" t="s">
        <v>93</v>
      </c>
      <c r="B77" s="422" t="s">
        <v>94</v>
      </c>
      <c r="C77" s="424"/>
      <c r="D77" s="423"/>
      <c r="E77" s="422" t="s">
        <v>95</v>
      </c>
      <c r="F77" s="423"/>
    </row>
    <row r="78" spans="1:6" ht="56.25" customHeight="1" x14ac:dyDescent="0.25">
      <c r="A78" s="419" t="s">
        <v>76</v>
      </c>
      <c r="B78" s="433" t="s">
        <v>819</v>
      </c>
      <c r="C78" s="425"/>
      <c r="D78" s="421"/>
      <c r="E78" s="433">
        <v>7985</v>
      </c>
      <c r="F78" s="421"/>
    </row>
    <row r="79" spans="1:6" ht="50.25" customHeight="1" x14ac:dyDescent="0.25">
      <c r="A79" s="19" t="s">
        <v>78</v>
      </c>
      <c r="B79" s="433" t="s">
        <v>820</v>
      </c>
      <c r="C79" s="425"/>
      <c r="D79" s="421"/>
      <c r="E79" s="433">
        <v>861</v>
      </c>
      <c r="F79" s="421"/>
    </row>
    <row r="80" spans="1:6" ht="14.25" customHeight="1" x14ac:dyDescent="0.25">
      <c r="A80" s="19" t="s">
        <v>80</v>
      </c>
      <c r="B80" s="433" t="s">
        <v>821</v>
      </c>
      <c r="C80" s="425"/>
      <c r="D80" s="421"/>
      <c r="E80" s="433">
        <v>2833</v>
      </c>
      <c r="F80" s="421"/>
    </row>
    <row r="81" spans="1:6" ht="49.5" customHeight="1" x14ac:dyDescent="0.25">
      <c r="A81" s="19" t="s">
        <v>83</v>
      </c>
      <c r="B81" s="433" t="s">
        <v>822</v>
      </c>
      <c r="C81" s="425"/>
      <c r="D81" s="421"/>
      <c r="E81" s="433">
        <v>475</v>
      </c>
      <c r="F81" s="421"/>
    </row>
    <row r="82" spans="1:6" ht="84" customHeight="1" x14ac:dyDescent="0.25">
      <c r="A82" s="19" t="s">
        <v>85</v>
      </c>
      <c r="B82" s="433" t="s">
        <v>823</v>
      </c>
      <c r="C82" s="425"/>
      <c r="D82" s="421"/>
      <c r="E82" s="433">
        <v>2420</v>
      </c>
      <c r="F82" s="421"/>
    </row>
    <row r="83" spans="1:6" ht="27.75" customHeight="1" x14ac:dyDescent="0.25">
      <c r="A83" s="19" t="s">
        <v>87</v>
      </c>
      <c r="B83" s="433" t="s">
        <v>824</v>
      </c>
      <c r="C83" s="425"/>
      <c r="D83" s="421"/>
      <c r="E83" s="433">
        <v>277</v>
      </c>
      <c r="F83" s="421"/>
    </row>
    <row r="84" spans="1:6" ht="33.75" customHeight="1" x14ac:dyDescent="0.25">
      <c r="A84" s="19" t="s">
        <v>89</v>
      </c>
      <c r="B84" s="433" t="s">
        <v>818</v>
      </c>
      <c r="C84" s="425"/>
      <c r="D84" s="421"/>
      <c r="E84" s="433">
        <v>553</v>
      </c>
      <c r="F84" s="421"/>
    </row>
    <row r="85" spans="1:6" ht="14.25" customHeight="1" x14ac:dyDescent="0.25">
      <c r="A85" s="21"/>
      <c r="B85" s="434"/>
      <c r="C85" s="424"/>
      <c r="D85" s="423"/>
      <c r="E85" s="434"/>
      <c r="F85" s="423"/>
    </row>
    <row r="86" spans="1:6" ht="14.25" customHeight="1" x14ac:dyDescent="0.25">
      <c r="A86" s="27"/>
      <c r="B86" s="27"/>
      <c r="C86" s="27"/>
      <c r="D86" s="27"/>
      <c r="E86" s="27"/>
      <c r="F86" s="27"/>
    </row>
    <row r="87" spans="1:6" ht="14.25" customHeight="1" x14ac:dyDescent="0.25">
      <c r="A87" s="431" t="s">
        <v>96</v>
      </c>
      <c r="B87" s="432"/>
      <c r="C87" s="432"/>
      <c r="D87" s="432"/>
      <c r="E87" s="432"/>
      <c r="F87" s="432"/>
    </row>
    <row r="88" spans="1:6" ht="14.25" customHeight="1" x14ac:dyDescent="0.25">
      <c r="A88" s="431" t="s">
        <v>97</v>
      </c>
      <c r="B88" s="432"/>
      <c r="C88" s="432"/>
      <c r="D88" s="432"/>
      <c r="E88" s="432"/>
      <c r="F88" s="432"/>
    </row>
    <row r="89" spans="1:6" ht="14.25" customHeight="1" x14ac:dyDescent="0.25">
      <c r="A89" s="28"/>
      <c r="B89" s="28"/>
      <c r="C89" s="28"/>
      <c r="D89" s="28"/>
      <c r="E89" s="28"/>
      <c r="F89" s="28"/>
    </row>
    <row r="90" spans="1:6" ht="14.25" customHeight="1" x14ac:dyDescent="0.25"/>
    <row r="91" spans="1:6" ht="14.25" customHeight="1" x14ac:dyDescent="0.25"/>
    <row r="92" spans="1:6" ht="14.25" customHeight="1" x14ac:dyDescent="0.25"/>
    <row r="93" spans="1:6" ht="14.25" customHeight="1" x14ac:dyDescent="0.25"/>
    <row r="94" spans="1:6" ht="14.25" customHeight="1" x14ac:dyDescent="0.25"/>
    <row r="95" spans="1:6" ht="14.25" customHeight="1" x14ac:dyDescent="0.25"/>
    <row r="96" spans="1: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sheetData>
  <mergeCells count="101">
    <mergeCell ref="A39:F39"/>
    <mergeCell ref="B40:F40"/>
    <mergeCell ref="B34:F34"/>
    <mergeCell ref="B35:F35"/>
    <mergeCell ref="B36:F36"/>
    <mergeCell ref="B37:F37"/>
    <mergeCell ref="B38:F38"/>
    <mergeCell ref="B29:F29"/>
    <mergeCell ref="A30:F30"/>
    <mergeCell ref="B31:F31"/>
    <mergeCell ref="B32:F32"/>
    <mergeCell ref="B33:F33"/>
    <mergeCell ref="B24:F24"/>
    <mergeCell ref="B25:F25"/>
    <mergeCell ref="B26:F26"/>
    <mergeCell ref="B27:F27"/>
    <mergeCell ref="B28:F28"/>
    <mergeCell ref="B20:C20"/>
    <mergeCell ref="D20:F20"/>
    <mergeCell ref="A21:F21"/>
    <mergeCell ref="A22:F22"/>
    <mergeCell ref="B23:F23"/>
    <mergeCell ref="B17:C17"/>
    <mergeCell ref="D17:F17"/>
    <mergeCell ref="B18:C18"/>
    <mergeCell ref="D18:F18"/>
    <mergeCell ref="B19:C19"/>
    <mergeCell ref="D19:F19"/>
    <mergeCell ref="A14:F14"/>
    <mergeCell ref="B15:C15"/>
    <mergeCell ref="D15:F15"/>
    <mergeCell ref="B16:C16"/>
    <mergeCell ref="D16:F16"/>
    <mergeCell ref="C11:D11"/>
    <mergeCell ref="E11:F11"/>
    <mergeCell ref="C12:D12"/>
    <mergeCell ref="E12:F12"/>
    <mergeCell ref="A13:F13"/>
    <mergeCell ref="A6:A8"/>
    <mergeCell ref="B6:F8"/>
    <mergeCell ref="B9:C9"/>
    <mergeCell ref="D9:F9"/>
    <mergeCell ref="C10:D10"/>
    <mergeCell ref="E10:F10"/>
    <mergeCell ref="B1:F1"/>
    <mergeCell ref="A2:F2"/>
    <mergeCell ref="A3:F3"/>
    <mergeCell ref="B4:F4"/>
    <mergeCell ref="B5:F5"/>
    <mergeCell ref="A88:F88"/>
    <mergeCell ref="B80:D80"/>
    <mergeCell ref="B81:D81"/>
    <mergeCell ref="E81:F81"/>
    <mergeCell ref="B82:D82"/>
    <mergeCell ref="E82:F82"/>
    <mergeCell ref="B83:D83"/>
    <mergeCell ref="E83:F83"/>
    <mergeCell ref="B84:D84"/>
    <mergeCell ref="E84:F84"/>
    <mergeCell ref="B85:D85"/>
    <mergeCell ref="E85:F85"/>
    <mergeCell ref="A87:F87"/>
    <mergeCell ref="B78:D78"/>
    <mergeCell ref="E78:F78"/>
    <mergeCell ref="B79:D79"/>
    <mergeCell ref="E79:F79"/>
    <mergeCell ref="E80:F80"/>
    <mergeCell ref="A73:F73"/>
    <mergeCell ref="A75:F75"/>
    <mergeCell ref="A76:F76"/>
    <mergeCell ref="B77:D77"/>
    <mergeCell ref="E77:F77"/>
    <mergeCell ref="C54:D54"/>
    <mergeCell ref="E54:F54"/>
    <mergeCell ref="A55:F55"/>
    <mergeCell ref="A56:F56"/>
    <mergeCell ref="A62:F62"/>
    <mergeCell ref="C51:D51"/>
    <mergeCell ref="E51:F51"/>
    <mergeCell ref="C52:D52"/>
    <mergeCell ref="E52:F52"/>
    <mergeCell ref="C53:D53"/>
    <mergeCell ref="E53:F53"/>
    <mergeCell ref="A47:F47"/>
    <mergeCell ref="B48:F48"/>
    <mergeCell ref="C49:D49"/>
    <mergeCell ref="E49:F49"/>
    <mergeCell ref="C50:D50"/>
    <mergeCell ref="E50:F50"/>
    <mergeCell ref="B44:C44"/>
    <mergeCell ref="B46:C46"/>
    <mergeCell ref="B41:C41"/>
    <mergeCell ref="D41:F41"/>
    <mergeCell ref="B42:C42"/>
    <mergeCell ref="D42:F42"/>
    <mergeCell ref="B43:C43"/>
    <mergeCell ref="D43:F43"/>
    <mergeCell ref="D44:F44"/>
    <mergeCell ref="D46:F46"/>
    <mergeCell ref="B45:C45"/>
    <mergeCell ref="D45:F45"/>
  </mergeCells>
  <hyperlinks>
    <hyperlink ref="B18" r:id="rId1" xr:uid="{00000000-0004-0000-0000-000000000000}"/>
    <hyperlink ref="D18" r:id="rId2" xr:uid="{00000000-0004-0000-0000-000001000000}"/>
    <hyperlink ref="B20" r:id="rId3" xr:uid="{00000000-0004-0000-0000-000002000000}"/>
    <hyperlink ref="D20" r:id="rId4" xr:uid="{00000000-0004-0000-0000-000003000000}"/>
  </hyperlinks>
  <printOptions horizontalCentered="1"/>
  <pageMargins left="0.70866141732283472" right="0.70866141732283472" top="0.78740157480314965" bottom="0.78740157480314965" header="0" footer="0"/>
  <pageSetup paperSize="9" scale="20" orientation="portrait" r:id="rId5"/>
  <rowBreaks count="1" manualBreakCount="1">
    <brk id="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16C6A-F63C-4CB4-B7A4-FC606F5361BA}">
  <dimension ref="A1:Z84"/>
  <sheetViews>
    <sheetView topLeftCell="A71" workbookViewId="0">
      <selection activeCell="A33" sqref="A33"/>
    </sheetView>
  </sheetViews>
  <sheetFormatPr defaultColWidth="14.42578125" defaultRowHeight="14.25" x14ac:dyDescent="0.2"/>
  <cols>
    <col min="1" max="1" width="17.85546875" style="31" customWidth="1"/>
    <col min="2" max="2" width="29" style="31" customWidth="1"/>
    <col min="3" max="3" width="16.85546875" style="31" customWidth="1"/>
    <col min="4" max="4" width="17.7109375" style="31" customWidth="1"/>
    <col min="5" max="5" width="14" style="31" customWidth="1"/>
    <col min="6" max="6" width="14.7109375" style="31" customWidth="1"/>
    <col min="7" max="26" width="8.7109375" style="31" customWidth="1"/>
    <col min="27" max="16384" width="14.42578125" style="31"/>
  </cols>
  <sheetData>
    <row r="1" spans="1:26" ht="18.75" x14ac:dyDescent="0.25">
      <c r="A1" s="29" t="s">
        <v>0</v>
      </c>
      <c r="B1" s="473" t="s">
        <v>98</v>
      </c>
      <c r="C1" s="474"/>
      <c r="D1" s="474"/>
      <c r="E1" s="474"/>
      <c r="F1" s="475"/>
      <c r="G1" s="30"/>
      <c r="H1" s="30"/>
      <c r="I1" s="30"/>
      <c r="J1" s="30"/>
      <c r="K1" s="30"/>
      <c r="L1" s="30"/>
      <c r="M1" s="30"/>
      <c r="N1" s="30"/>
      <c r="O1" s="30"/>
      <c r="P1" s="30"/>
      <c r="Q1" s="30"/>
      <c r="R1" s="30"/>
      <c r="S1" s="30"/>
      <c r="T1" s="30"/>
      <c r="U1" s="30"/>
      <c r="V1" s="30"/>
      <c r="W1" s="30"/>
      <c r="X1" s="30"/>
      <c r="Y1" s="30"/>
      <c r="Z1" s="30"/>
    </row>
    <row r="2" spans="1:26" ht="15" x14ac:dyDescent="0.25">
      <c r="A2" s="476" t="s">
        <v>2</v>
      </c>
      <c r="B2" s="474"/>
      <c r="C2" s="474"/>
      <c r="D2" s="474"/>
      <c r="E2" s="474"/>
      <c r="F2" s="475"/>
      <c r="G2" s="30"/>
      <c r="H2" s="30"/>
      <c r="I2" s="30"/>
      <c r="J2" s="30"/>
      <c r="K2" s="30"/>
      <c r="L2" s="30"/>
      <c r="M2" s="30"/>
      <c r="N2" s="30"/>
      <c r="O2" s="30"/>
      <c r="P2" s="30"/>
      <c r="Q2" s="30"/>
      <c r="R2" s="30"/>
      <c r="S2" s="30"/>
      <c r="T2" s="30"/>
      <c r="U2" s="30"/>
      <c r="V2" s="30"/>
      <c r="W2" s="30"/>
      <c r="X2" s="30"/>
      <c r="Y2" s="30"/>
      <c r="Z2" s="30"/>
    </row>
    <row r="3" spans="1:26" ht="15" x14ac:dyDescent="0.25">
      <c r="A3" s="476" t="s">
        <v>99</v>
      </c>
      <c r="B3" s="474"/>
      <c r="C3" s="474"/>
      <c r="D3" s="474"/>
      <c r="E3" s="474"/>
      <c r="F3" s="475"/>
      <c r="G3" s="30"/>
      <c r="H3" s="30"/>
      <c r="I3" s="30"/>
      <c r="J3" s="30"/>
      <c r="K3" s="30"/>
      <c r="L3" s="30"/>
      <c r="M3" s="30"/>
      <c r="N3" s="30"/>
      <c r="O3" s="30"/>
      <c r="P3" s="30"/>
      <c r="Q3" s="30"/>
      <c r="R3" s="30"/>
      <c r="S3" s="30"/>
      <c r="T3" s="30"/>
      <c r="U3" s="30"/>
      <c r="V3" s="30"/>
      <c r="W3" s="30"/>
      <c r="X3" s="30"/>
      <c r="Y3" s="30"/>
      <c r="Z3" s="30"/>
    </row>
    <row r="4" spans="1:26" ht="15" x14ac:dyDescent="0.25">
      <c r="A4" s="32" t="s">
        <v>4</v>
      </c>
      <c r="B4" s="477" t="s">
        <v>5</v>
      </c>
      <c r="C4" s="474"/>
      <c r="D4" s="474"/>
      <c r="E4" s="474"/>
      <c r="F4" s="475"/>
      <c r="G4" s="30"/>
      <c r="H4" s="30"/>
      <c r="I4" s="30"/>
      <c r="J4" s="30"/>
      <c r="K4" s="30"/>
      <c r="L4" s="30"/>
      <c r="M4" s="30"/>
      <c r="N4" s="30"/>
      <c r="O4" s="30"/>
      <c r="P4" s="30"/>
      <c r="Q4" s="30"/>
      <c r="R4" s="30"/>
      <c r="S4" s="30"/>
      <c r="T4" s="30"/>
      <c r="U4" s="30"/>
      <c r="V4" s="30"/>
      <c r="W4" s="30"/>
      <c r="X4" s="30"/>
      <c r="Y4" s="30"/>
      <c r="Z4" s="30"/>
    </row>
    <row r="5" spans="1:26" ht="15" x14ac:dyDescent="0.25">
      <c r="A5" s="33" t="s">
        <v>6</v>
      </c>
      <c r="B5" s="477" t="s">
        <v>7</v>
      </c>
      <c r="C5" s="474"/>
      <c r="D5" s="474"/>
      <c r="E5" s="474"/>
      <c r="F5" s="475"/>
      <c r="G5" s="30"/>
      <c r="H5" s="30"/>
      <c r="I5" s="30"/>
      <c r="J5" s="30"/>
      <c r="K5" s="30"/>
      <c r="L5" s="30"/>
      <c r="M5" s="30"/>
      <c r="N5" s="30"/>
      <c r="O5" s="30"/>
      <c r="P5" s="30"/>
      <c r="Q5" s="30"/>
      <c r="R5" s="30"/>
      <c r="S5" s="30"/>
      <c r="T5" s="30"/>
      <c r="U5" s="30"/>
      <c r="V5" s="30"/>
      <c r="W5" s="30"/>
      <c r="X5" s="30"/>
      <c r="Y5" s="30"/>
      <c r="Z5" s="30"/>
    </row>
    <row r="6" spans="1:26" ht="15" x14ac:dyDescent="0.25">
      <c r="A6" s="461" t="s">
        <v>8</v>
      </c>
      <c r="B6" s="464" t="s">
        <v>9</v>
      </c>
      <c r="C6" s="465"/>
      <c r="D6" s="465"/>
      <c r="E6" s="465"/>
      <c r="F6" s="466"/>
      <c r="G6" s="30"/>
      <c r="H6" s="30"/>
      <c r="I6" s="30"/>
      <c r="J6" s="30"/>
      <c r="K6" s="30"/>
      <c r="L6" s="30"/>
      <c r="M6" s="30"/>
      <c r="N6" s="30"/>
      <c r="O6" s="30"/>
      <c r="P6" s="30"/>
      <c r="Q6" s="30"/>
      <c r="R6" s="30"/>
      <c r="S6" s="30"/>
      <c r="T6" s="30"/>
      <c r="U6" s="30"/>
      <c r="V6" s="30"/>
      <c r="W6" s="30"/>
      <c r="X6" s="30"/>
      <c r="Y6" s="30"/>
      <c r="Z6" s="30"/>
    </row>
    <row r="7" spans="1:26" ht="15" x14ac:dyDescent="0.25">
      <c r="A7" s="462"/>
      <c r="B7" s="467"/>
      <c r="C7" s="468"/>
      <c r="D7" s="468"/>
      <c r="E7" s="468"/>
      <c r="F7" s="469"/>
      <c r="G7" s="30"/>
      <c r="H7" s="30"/>
      <c r="I7" s="30"/>
      <c r="J7" s="30"/>
      <c r="K7" s="30"/>
      <c r="L7" s="30"/>
      <c r="M7" s="30"/>
      <c r="N7" s="30"/>
      <c r="O7" s="30"/>
      <c r="P7" s="30"/>
      <c r="Q7" s="30"/>
      <c r="R7" s="30"/>
      <c r="S7" s="30"/>
      <c r="T7" s="30"/>
      <c r="U7" s="30"/>
      <c r="V7" s="30"/>
      <c r="W7" s="30"/>
      <c r="X7" s="30"/>
      <c r="Y7" s="30"/>
      <c r="Z7" s="30"/>
    </row>
    <row r="8" spans="1:26" ht="15" x14ac:dyDescent="0.25">
      <c r="A8" s="463"/>
      <c r="B8" s="470"/>
      <c r="C8" s="471"/>
      <c r="D8" s="471"/>
      <c r="E8" s="471"/>
      <c r="F8" s="472"/>
      <c r="G8" s="30"/>
      <c r="H8" s="30"/>
      <c r="I8" s="30"/>
      <c r="J8" s="30"/>
      <c r="K8" s="30"/>
      <c r="L8" s="30"/>
      <c r="M8" s="30"/>
      <c r="N8" s="30"/>
      <c r="O8" s="30"/>
      <c r="P8" s="30"/>
      <c r="Q8" s="30"/>
      <c r="R8" s="30"/>
      <c r="S8" s="30"/>
      <c r="T8" s="30"/>
      <c r="U8" s="30"/>
      <c r="V8" s="30"/>
      <c r="W8" s="30"/>
      <c r="X8" s="30"/>
      <c r="Y8" s="30"/>
      <c r="Z8" s="30"/>
    </row>
    <row r="9" spans="1:26" ht="25.5" x14ac:dyDescent="0.25">
      <c r="A9" s="33" t="s">
        <v>10</v>
      </c>
      <c r="B9" s="478" t="s">
        <v>100</v>
      </c>
      <c r="C9" s="475"/>
      <c r="D9" s="478" t="s">
        <v>12</v>
      </c>
      <c r="E9" s="474"/>
      <c r="F9" s="475"/>
      <c r="G9" s="30"/>
      <c r="H9" s="30"/>
      <c r="I9" s="30"/>
      <c r="J9" s="30"/>
      <c r="K9" s="30"/>
      <c r="L9" s="30"/>
      <c r="M9" s="30"/>
      <c r="N9" s="30"/>
      <c r="O9" s="30"/>
      <c r="P9" s="30"/>
      <c r="Q9" s="30"/>
      <c r="R9" s="30"/>
      <c r="S9" s="30"/>
      <c r="T9" s="30"/>
      <c r="U9" s="30"/>
      <c r="V9" s="30"/>
      <c r="W9" s="30"/>
      <c r="X9" s="30"/>
      <c r="Y9" s="30"/>
      <c r="Z9" s="30"/>
    </row>
    <row r="10" spans="1:26" ht="23.25" customHeight="1" x14ac:dyDescent="0.25">
      <c r="A10" s="35" t="s">
        <v>13</v>
      </c>
      <c r="B10" s="33" t="s">
        <v>14</v>
      </c>
      <c r="C10" s="478" t="s">
        <v>15</v>
      </c>
      <c r="D10" s="475"/>
      <c r="E10" s="479" t="s">
        <v>16</v>
      </c>
      <c r="F10" s="475"/>
      <c r="G10" s="30"/>
      <c r="H10" s="30"/>
      <c r="I10" s="30"/>
      <c r="J10" s="30"/>
      <c r="K10" s="30"/>
      <c r="L10" s="30"/>
      <c r="M10" s="30"/>
      <c r="N10" s="30"/>
      <c r="O10" s="30"/>
      <c r="P10" s="30"/>
      <c r="Q10" s="30"/>
      <c r="R10" s="30"/>
      <c r="S10" s="30"/>
      <c r="T10" s="30"/>
      <c r="U10" s="30"/>
      <c r="V10" s="30"/>
      <c r="W10" s="30"/>
      <c r="X10" s="30"/>
      <c r="Y10" s="30"/>
      <c r="Z10" s="30"/>
    </row>
    <row r="11" spans="1:26" ht="15" x14ac:dyDescent="0.25">
      <c r="A11" s="33" t="s">
        <v>17</v>
      </c>
      <c r="B11" s="36">
        <v>935</v>
      </c>
      <c r="C11" s="480">
        <v>935</v>
      </c>
      <c r="D11" s="475"/>
      <c r="E11" s="480">
        <v>0</v>
      </c>
      <c r="F11" s="475"/>
      <c r="G11" s="30"/>
      <c r="H11" s="30"/>
      <c r="I11" s="30"/>
      <c r="J11" s="30"/>
      <c r="K11" s="30"/>
      <c r="L11" s="30"/>
      <c r="M11" s="30"/>
      <c r="N11" s="30"/>
      <c r="O11" s="30"/>
      <c r="P11" s="30"/>
      <c r="Q11" s="30"/>
      <c r="R11" s="30"/>
      <c r="S11" s="30"/>
      <c r="T11" s="30"/>
      <c r="U11" s="30"/>
      <c r="V11" s="30"/>
      <c r="W11" s="30"/>
      <c r="X11" s="30"/>
      <c r="Y11" s="30"/>
      <c r="Z11" s="30"/>
    </row>
    <row r="12" spans="1:26" ht="15" x14ac:dyDescent="0.25">
      <c r="A12" s="33" t="s">
        <v>18</v>
      </c>
      <c r="B12" s="36">
        <v>935</v>
      </c>
      <c r="C12" s="480">
        <v>935</v>
      </c>
      <c r="D12" s="475"/>
      <c r="E12" s="480">
        <v>0</v>
      </c>
      <c r="F12" s="475"/>
      <c r="G12" s="30"/>
      <c r="H12" s="30"/>
      <c r="I12" s="30"/>
      <c r="J12" s="30"/>
      <c r="K12" s="30"/>
      <c r="L12" s="30"/>
      <c r="M12" s="30"/>
      <c r="N12" s="30"/>
      <c r="O12" s="30"/>
      <c r="P12" s="30"/>
      <c r="Q12" s="30"/>
      <c r="R12" s="30"/>
      <c r="S12" s="30"/>
      <c r="T12" s="30"/>
      <c r="U12" s="30"/>
      <c r="V12" s="30"/>
      <c r="W12" s="30"/>
      <c r="X12" s="30"/>
      <c r="Y12" s="30"/>
      <c r="Z12" s="30"/>
    </row>
    <row r="13" spans="1:26" ht="15" x14ac:dyDescent="0.25">
      <c r="A13" s="481"/>
      <c r="B13" s="474"/>
      <c r="C13" s="474"/>
      <c r="D13" s="474"/>
      <c r="E13" s="474"/>
      <c r="F13" s="475"/>
      <c r="G13" s="30"/>
      <c r="H13" s="30"/>
      <c r="I13" s="30"/>
      <c r="J13" s="30"/>
      <c r="K13" s="30"/>
      <c r="L13" s="30"/>
      <c r="M13" s="30"/>
      <c r="N13" s="30"/>
      <c r="O13" s="30"/>
      <c r="P13" s="30"/>
      <c r="Q13" s="30"/>
      <c r="R13" s="30"/>
      <c r="S13" s="30"/>
      <c r="T13" s="30"/>
      <c r="U13" s="30"/>
      <c r="V13" s="30"/>
      <c r="W13" s="30"/>
      <c r="X13" s="30"/>
      <c r="Y13" s="30"/>
      <c r="Z13" s="30"/>
    </row>
    <row r="14" spans="1:26" ht="15" x14ac:dyDescent="0.25">
      <c r="A14" s="473" t="s">
        <v>19</v>
      </c>
      <c r="B14" s="474"/>
      <c r="C14" s="474"/>
      <c r="D14" s="474"/>
      <c r="E14" s="474"/>
      <c r="F14" s="475"/>
      <c r="G14" s="30"/>
      <c r="H14" s="30"/>
      <c r="I14" s="30"/>
      <c r="J14" s="30"/>
      <c r="K14" s="30"/>
      <c r="L14" s="30"/>
      <c r="M14" s="30"/>
      <c r="N14" s="30"/>
      <c r="O14" s="30"/>
      <c r="P14" s="30"/>
      <c r="Q14" s="30"/>
      <c r="R14" s="30"/>
      <c r="S14" s="30"/>
      <c r="T14" s="30"/>
      <c r="U14" s="30"/>
      <c r="V14" s="30"/>
      <c r="W14" s="30"/>
      <c r="X14" s="30"/>
      <c r="Y14" s="30"/>
      <c r="Z14" s="30"/>
    </row>
    <row r="15" spans="1:26" ht="15" x14ac:dyDescent="0.25">
      <c r="A15" s="37"/>
      <c r="B15" s="479" t="s">
        <v>20</v>
      </c>
      <c r="C15" s="475"/>
      <c r="D15" s="479" t="s">
        <v>21</v>
      </c>
      <c r="E15" s="474"/>
      <c r="F15" s="475"/>
      <c r="G15" s="30"/>
      <c r="H15" s="30"/>
      <c r="I15" s="30"/>
      <c r="J15" s="30"/>
      <c r="K15" s="30"/>
      <c r="L15" s="30"/>
      <c r="M15" s="30"/>
      <c r="N15" s="30"/>
      <c r="O15" s="30"/>
      <c r="P15" s="30"/>
      <c r="Q15" s="30"/>
      <c r="R15" s="30"/>
      <c r="S15" s="30"/>
      <c r="T15" s="30"/>
      <c r="U15" s="30"/>
      <c r="V15" s="30"/>
      <c r="W15" s="30"/>
      <c r="X15" s="30"/>
      <c r="Y15" s="30"/>
      <c r="Z15" s="30"/>
    </row>
    <row r="16" spans="1:26" ht="15" x14ac:dyDescent="0.25">
      <c r="A16" s="33" t="s">
        <v>22</v>
      </c>
      <c r="B16" s="477" t="s">
        <v>101</v>
      </c>
      <c r="C16" s="475"/>
      <c r="D16" s="477" t="s">
        <v>102</v>
      </c>
      <c r="E16" s="474"/>
      <c r="F16" s="475"/>
      <c r="G16" s="30"/>
      <c r="H16" s="30"/>
      <c r="I16" s="30"/>
      <c r="J16" s="30"/>
      <c r="K16" s="30"/>
      <c r="L16" s="30"/>
      <c r="M16" s="30"/>
      <c r="N16" s="30"/>
      <c r="O16" s="30"/>
      <c r="P16" s="30"/>
      <c r="Q16" s="30"/>
      <c r="R16" s="30"/>
      <c r="S16" s="30"/>
      <c r="T16" s="30"/>
      <c r="U16" s="30"/>
      <c r="V16" s="30"/>
      <c r="W16" s="30"/>
      <c r="X16" s="30"/>
      <c r="Y16" s="30"/>
      <c r="Z16" s="30"/>
    </row>
    <row r="17" spans="1:26" ht="15" x14ac:dyDescent="0.25">
      <c r="A17" s="33" t="s">
        <v>0</v>
      </c>
      <c r="B17" s="477" t="s">
        <v>103</v>
      </c>
      <c r="C17" s="475"/>
      <c r="D17" s="477" t="s">
        <v>103</v>
      </c>
      <c r="E17" s="474"/>
      <c r="F17" s="475"/>
      <c r="G17" s="30"/>
      <c r="H17" s="30"/>
      <c r="I17" s="30"/>
      <c r="J17" s="30"/>
      <c r="K17" s="30"/>
      <c r="L17" s="30"/>
      <c r="M17" s="30"/>
      <c r="N17" s="30"/>
      <c r="O17" s="30"/>
      <c r="P17" s="30"/>
      <c r="Q17" s="30"/>
      <c r="R17" s="30"/>
      <c r="S17" s="30"/>
      <c r="T17" s="30"/>
      <c r="U17" s="30"/>
      <c r="V17" s="30"/>
      <c r="W17" s="30"/>
      <c r="X17" s="30"/>
      <c r="Y17" s="30"/>
      <c r="Z17" s="30"/>
    </row>
    <row r="18" spans="1:26" ht="15" x14ac:dyDescent="0.25">
      <c r="A18" s="33" t="s">
        <v>26</v>
      </c>
      <c r="B18" s="483" t="s">
        <v>104</v>
      </c>
      <c r="C18" s="475"/>
      <c r="D18" s="483" t="s">
        <v>104</v>
      </c>
      <c r="E18" s="474"/>
      <c r="F18" s="475"/>
      <c r="G18" s="30"/>
      <c r="H18" s="30"/>
      <c r="I18" s="30"/>
      <c r="J18" s="30"/>
      <c r="K18" s="30"/>
      <c r="L18" s="30"/>
      <c r="M18" s="30"/>
      <c r="N18" s="30"/>
      <c r="O18" s="30"/>
      <c r="P18" s="30"/>
      <c r="Q18" s="30"/>
      <c r="R18" s="30"/>
      <c r="S18" s="30"/>
      <c r="T18" s="30"/>
      <c r="U18" s="30"/>
      <c r="V18" s="30"/>
      <c r="W18" s="30"/>
      <c r="X18" s="30"/>
      <c r="Y18" s="30"/>
      <c r="Z18" s="30"/>
    </row>
    <row r="19" spans="1:26" ht="15" x14ac:dyDescent="0.25">
      <c r="A19" s="33" t="s">
        <v>28</v>
      </c>
      <c r="B19" s="484" t="s">
        <v>105</v>
      </c>
      <c r="C19" s="475"/>
      <c r="D19" s="484">
        <v>420234244506</v>
      </c>
      <c r="E19" s="474"/>
      <c r="F19" s="475"/>
      <c r="G19" s="30"/>
      <c r="H19" s="30"/>
      <c r="I19" s="30"/>
      <c r="J19" s="30"/>
      <c r="K19" s="30"/>
      <c r="L19" s="30"/>
      <c r="M19" s="30"/>
      <c r="N19" s="30"/>
      <c r="O19" s="30"/>
      <c r="P19" s="30"/>
      <c r="Q19" s="30"/>
      <c r="R19" s="30"/>
      <c r="S19" s="30"/>
      <c r="T19" s="30"/>
      <c r="U19" s="30"/>
      <c r="V19" s="30"/>
      <c r="W19" s="30"/>
      <c r="X19" s="30"/>
      <c r="Y19" s="30"/>
      <c r="Z19" s="30"/>
    </row>
    <row r="20" spans="1:26" ht="15" x14ac:dyDescent="0.25">
      <c r="A20" s="33" t="s">
        <v>29</v>
      </c>
      <c r="B20" s="483" t="s">
        <v>106</v>
      </c>
      <c r="C20" s="475"/>
      <c r="D20" s="485" t="s">
        <v>107</v>
      </c>
      <c r="E20" s="474"/>
      <c r="F20" s="475"/>
      <c r="G20" s="30"/>
      <c r="H20" s="30"/>
      <c r="I20" s="30"/>
      <c r="J20" s="30"/>
      <c r="K20" s="30"/>
      <c r="L20" s="30"/>
      <c r="M20" s="30"/>
      <c r="N20" s="30"/>
      <c r="O20" s="30"/>
      <c r="P20" s="30"/>
      <c r="Q20" s="30"/>
      <c r="R20" s="30"/>
      <c r="S20" s="30"/>
      <c r="T20" s="30"/>
      <c r="U20" s="30"/>
      <c r="V20" s="30"/>
      <c r="W20" s="30"/>
      <c r="X20" s="30"/>
      <c r="Y20" s="30"/>
      <c r="Z20" s="30"/>
    </row>
    <row r="21" spans="1:26" ht="15" x14ac:dyDescent="0.2">
      <c r="A21" s="486"/>
      <c r="B21" s="474"/>
      <c r="C21" s="474"/>
      <c r="D21" s="474"/>
      <c r="E21" s="474"/>
      <c r="F21" s="475"/>
    </row>
    <row r="22" spans="1:26" x14ac:dyDescent="0.2">
      <c r="A22" s="482" t="s">
        <v>32</v>
      </c>
      <c r="B22" s="474"/>
      <c r="C22" s="474"/>
      <c r="D22" s="474"/>
      <c r="E22" s="474"/>
      <c r="F22" s="475"/>
    </row>
    <row r="23" spans="1:26" x14ac:dyDescent="0.2">
      <c r="A23" s="38" t="s">
        <v>33</v>
      </c>
      <c r="B23" s="488" t="s">
        <v>34</v>
      </c>
      <c r="C23" s="474"/>
      <c r="D23" s="474"/>
      <c r="E23" s="474"/>
      <c r="F23" s="475"/>
    </row>
    <row r="24" spans="1:26" ht="204" x14ac:dyDescent="0.2">
      <c r="A24" s="39" t="s">
        <v>108</v>
      </c>
      <c r="B24" s="487" t="s">
        <v>109</v>
      </c>
      <c r="C24" s="474"/>
      <c r="D24" s="474"/>
      <c r="E24" s="474"/>
      <c r="F24" s="475"/>
    </row>
    <row r="25" spans="1:26" ht="15" x14ac:dyDescent="0.2">
      <c r="A25" s="486"/>
      <c r="B25" s="474"/>
      <c r="C25" s="474"/>
      <c r="D25" s="474"/>
      <c r="E25" s="474"/>
      <c r="F25" s="475"/>
    </row>
    <row r="26" spans="1:26" ht="25.5" x14ac:dyDescent="0.25">
      <c r="A26" s="38" t="s">
        <v>39</v>
      </c>
      <c r="B26" s="488" t="s">
        <v>40</v>
      </c>
      <c r="C26" s="474"/>
      <c r="D26" s="474"/>
      <c r="E26" s="474"/>
      <c r="F26" s="475"/>
      <c r="I26" s="40"/>
    </row>
    <row r="27" spans="1:26" ht="191.25" x14ac:dyDescent="0.2">
      <c r="A27" s="39" t="s">
        <v>110</v>
      </c>
      <c r="B27" s="487" t="s">
        <v>111</v>
      </c>
      <c r="C27" s="474"/>
      <c r="D27" s="474"/>
      <c r="E27" s="474"/>
      <c r="F27" s="475"/>
    </row>
    <row r="28" spans="1:26" ht="255" x14ac:dyDescent="0.2">
      <c r="A28" s="39" t="s">
        <v>112</v>
      </c>
      <c r="B28" s="487" t="s">
        <v>113</v>
      </c>
      <c r="C28" s="474"/>
      <c r="D28" s="474"/>
      <c r="E28" s="474"/>
      <c r="F28" s="475"/>
    </row>
    <row r="29" spans="1:26" ht="89.25" x14ac:dyDescent="0.2">
      <c r="A29" s="39" t="s">
        <v>114</v>
      </c>
      <c r="B29" s="487" t="s">
        <v>115</v>
      </c>
      <c r="C29" s="474"/>
      <c r="D29" s="474"/>
      <c r="E29" s="474"/>
      <c r="F29" s="475"/>
    </row>
    <row r="30" spans="1:26" ht="165.75" x14ac:dyDescent="0.2">
      <c r="A30" s="39" t="s">
        <v>116</v>
      </c>
      <c r="B30" s="489" t="s">
        <v>117</v>
      </c>
      <c r="C30" s="474"/>
      <c r="D30" s="474"/>
      <c r="E30" s="474"/>
      <c r="F30" s="475"/>
    </row>
    <row r="31" spans="1:26" ht="102" x14ac:dyDescent="0.2">
      <c r="A31" s="39" t="s">
        <v>118</v>
      </c>
      <c r="B31" s="487" t="s">
        <v>119</v>
      </c>
      <c r="C31" s="474"/>
      <c r="D31" s="474"/>
      <c r="E31" s="474"/>
      <c r="F31" s="475"/>
    </row>
    <row r="32" spans="1:26" ht="102" x14ac:dyDescent="0.2">
      <c r="A32" s="39" t="s">
        <v>120</v>
      </c>
      <c r="B32" s="487" t="s">
        <v>121</v>
      </c>
      <c r="C32" s="474"/>
      <c r="D32" s="474"/>
      <c r="E32" s="474"/>
      <c r="F32" s="475"/>
    </row>
    <row r="33" spans="1:10" ht="165.75" x14ac:dyDescent="0.2">
      <c r="A33" s="39" t="s">
        <v>122</v>
      </c>
      <c r="B33" s="490" t="s">
        <v>123</v>
      </c>
      <c r="C33" s="474"/>
      <c r="D33" s="474"/>
      <c r="E33" s="474"/>
      <c r="F33" s="475"/>
    </row>
    <row r="34" spans="1:10" ht="114.75" x14ac:dyDescent="0.2">
      <c r="A34" s="39" t="s">
        <v>124</v>
      </c>
      <c r="B34" s="487" t="s">
        <v>125</v>
      </c>
      <c r="C34" s="474"/>
      <c r="D34" s="474"/>
      <c r="E34" s="474"/>
      <c r="F34" s="475"/>
    </row>
    <row r="35" spans="1:10" ht="15" x14ac:dyDescent="0.2">
      <c r="A35" s="486"/>
      <c r="B35" s="474"/>
      <c r="C35" s="474"/>
      <c r="D35" s="474"/>
      <c r="E35" s="474"/>
      <c r="F35" s="475"/>
    </row>
    <row r="36" spans="1:10" x14ac:dyDescent="0.2">
      <c r="A36" s="38" t="s">
        <v>48</v>
      </c>
      <c r="B36" s="491" t="s">
        <v>49</v>
      </c>
      <c r="C36" s="474"/>
      <c r="D36" s="474"/>
      <c r="E36" s="474"/>
      <c r="F36" s="475"/>
    </row>
    <row r="37" spans="1:10" ht="15" x14ac:dyDescent="0.25">
      <c r="A37" s="38" t="s">
        <v>50</v>
      </c>
      <c r="B37" s="491" t="s">
        <v>51</v>
      </c>
      <c r="C37" s="475"/>
      <c r="D37" s="491" t="s">
        <v>52</v>
      </c>
      <c r="E37" s="474"/>
      <c r="F37" s="475"/>
      <c r="J37" s="41"/>
    </row>
    <row r="38" spans="1:10" ht="164.25" customHeight="1" x14ac:dyDescent="0.2">
      <c r="A38" s="42" t="s">
        <v>53</v>
      </c>
      <c r="B38" s="487" t="s">
        <v>126</v>
      </c>
      <c r="C38" s="475"/>
      <c r="D38" s="487" t="s">
        <v>127</v>
      </c>
      <c r="E38" s="474"/>
      <c r="F38" s="475"/>
    </row>
    <row r="39" spans="1:10" x14ac:dyDescent="0.2">
      <c r="A39" s="42" t="s">
        <v>54</v>
      </c>
      <c r="B39" s="487"/>
      <c r="C39" s="475"/>
      <c r="D39" s="487"/>
      <c r="E39" s="474"/>
      <c r="F39" s="475"/>
    </row>
    <row r="40" spans="1:10" x14ac:dyDescent="0.2">
      <c r="A40" s="42" t="s">
        <v>55</v>
      </c>
      <c r="B40" s="487"/>
      <c r="C40" s="475"/>
      <c r="D40" s="487"/>
      <c r="E40" s="474"/>
      <c r="F40" s="475"/>
    </row>
    <row r="41" spans="1:10" x14ac:dyDescent="0.2">
      <c r="A41" s="42" t="s">
        <v>56</v>
      </c>
      <c r="B41" s="487"/>
      <c r="C41" s="475"/>
      <c r="D41" s="487"/>
      <c r="E41" s="474"/>
      <c r="F41" s="475"/>
    </row>
    <row r="42" spans="1:10" ht="15" x14ac:dyDescent="0.2">
      <c r="A42" s="486"/>
      <c r="B42" s="474"/>
      <c r="C42" s="474"/>
      <c r="D42" s="474"/>
      <c r="E42" s="474"/>
      <c r="F42" s="475"/>
    </row>
    <row r="43" spans="1:10" ht="38.25" x14ac:dyDescent="0.2">
      <c r="A43" s="38" t="s">
        <v>57</v>
      </c>
      <c r="B43" s="491" t="s">
        <v>58</v>
      </c>
      <c r="C43" s="474"/>
      <c r="D43" s="474"/>
      <c r="E43" s="474"/>
      <c r="F43" s="475"/>
    </row>
    <row r="44" spans="1:10" ht="32.25" customHeight="1" x14ac:dyDescent="0.2">
      <c r="A44" s="43"/>
      <c r="B44" s="42" t="s">
        <v>59</v>
      </c>
      <c r="C44" s="491" t="s">
        <v>60</v>
      </c>
      <c r="D44" s="475"/>
      <c r="E44" s="491" t="s">
        <v>61</v>
      </c>
      <c r="F44" s="475"/>
    </row>
    <row r="45" spans="1:10" x14ac:dyDescent="0.2">
      <c r="A45" s="44"/>
      <c r="B45" s="39"/>
      <c r="C45" s="487"/>
      <c r="D45" s="475"/>
      <c r="E45" s="487"/>
      <c r="F45" s="475"/>
    </row>
    <row r="46" spans="1:10" x14ac:dyDescent="0.2">
      <c r="A46" s="44"/>
      <c r="B46" s="39"/>
      <c r="C46" s="487"/>
      <c r="D46" s="475"/>
      <c r="E46" s="487"/>
      <c r="F46" s="475"/>
    </row>
    <row r="47" spans="1:10" x14ac:dyDescent="0.2">
      <c r="A47" s="44"/>
      <c r="B47" s="39"/>
      <c r="C47" s="487"/>
      <c r="D47" s="475"/>
      <c r="E47" s="487"/>
      <c r="F47" s="475"/>
    </row>
    <row r="48" spans="1:10" x14ac:dyDescent="0.2">
      <c r="A48" s="44"/>
      <c r="B48" s="39"/>
      <c r="C48" s="487"/>
      <c r="D48" s="475"/>
      <c r="E48" s="487"/>
      <c r="F48" s="475"/>
    </row>
    <row r="49" spans="1:6" x14ac:dyDescent="0.2">
      <c r="A49" s="44"/>
      <c r="B49" s="39"/>
      <c r="C49" s="487"/>
      <c r="D49" s="475"/>
      <c r="E49" s="487"/>
      <c r="F49" s="475"/>
    </row>
    <row r="50" spans="1:6" ht="15" x14ac:dyDescent="0.2">
      <c r="A50" s="486"/>
      <c r="B50" s="474"/>
      <c r="C50" s="474"/>
      <c r="D50" s="474"/>
      <c r="E50" s="474"/>
      <c r="F50" s="475"/>
    </row>
    <row r="51" spans="1:6" x14ac:dyDescent="0.2">
      <c r="A51" s="492" t="s">
        <v>62</v>
      </c>
      <c r="B51" s="474"/>
      <c r="C51" s="474"/>
      <c r="D51" s="474"/>
      <c r="E51" s="474"/>
      <c r="F51" s="475"/>
    </row>
    <row r="52" spans="1:6" ht="38.25" x14ac:dyDescent="0.2">
      <c r="A52" s="45"/>
      <c r="B52" s="45"/>
      <c r="C52" s="42" t="s">
        <v>63</v>
      </c>
      <c r="D52" s="42" t="s">
        <v>64</v>
      </c>
      <c r="E52" s="46" t="s">
        <v>65</v>
      </c>
      <c r="F52" s="47" t="s">
        <v>66</v>
      </c>
    </row>
    <row r="53" spans="1:6" ht="31.5" x14ac:dyDescent="0.2">
      <c r="A53" s="48" t="s">
        <v>53</v>
      </c>
      <c r="B53" s="49" t="s">
        <v>67</v>
      </c>
      <c r="C53" s="50">
        <f t="shared" ref="C53:D53" si="0">SUM(C54:C56)</f>
        <v>0</v>
      </c>
      <c r="D53" s="50">
        <f t="shared" si="0"/>
        <v>0</v>
      </c>
      <c r="E53" s="50">
        <f t="shared" ref="E53:E56" si="1">D53-C53</f>
        <v>0</v>
      </c>
      <c r="F53" s="51">
        <f t="shared" ref="F53:F56" si="2">E53/C$69</f>
        <v>0</v>
      </c>
    </row>
    <row r="54" spans="1:6" ht="25.5" x14ac:dyDescent="0.2">
      <c r="A54" s="52" t="s">
        <v>68</v>
      </c>
      <c r="B54" s="44" t="s">
        <v>69</v>
      </c>
      <c r="C54" s="53">
        <v>0</v>
      </c>
      <c r="D54" s="53">
        <v>0</v>
      </c>
      <c r="E54" s="50">
        <f t="shared" si="1"/>
        <v>0</v>
      </c>
      <c r="F54" s="51">
        <f t="shared" si="2"/>
        <v>0</v>
      </c>
    </row>
    <row r="55" spans="1:6" ht="25.5" x14ac:dyDescent="0.2">
      <c r="A55" s="52" t="s">
        <v>70</v>
      </c>
      <c r="B55" s="44" t="s">
        <v>71</v>
      </c>
      <c r="C55" s="53">
        <v>0</v>
      </c>
      <c r="D55" s="53">
        <v>0</v>
      </c>
      <c r="E55" s="50">
        <f t="shared" si="1"/>
        <v>0</v>
      </c>
      <c r="F55" s="51">
        <f t="shared" si="2"/>
        <v>0</v>
      </c>
    </row>
    <row r="56" spans="1:6" x14ac:dyDescent="0.2">
      <c r="A56" s="52" t="s">
        <v>72</v>
      </c>
      <c r="B56" s="44" t="s">
        <v>73</v>
      </c>
      <c r="C56" s="53">
        <v>0</v>
      </c>
      <c r="D56" s="53">
        <v>0</v>
      </c>
      <c r="E56" s="50">
        <f t="shared" si="1"/>
        <v>0</v>
      </c>
      <c r="F56" s="51">
        <f t="shared" si="2"/>
        <v>0</v>
      </c>
    </row>
    <row r="57" spans="1:6" ht="15" x14ac:dyDescent="0.2">
      <c r="A57" s="486"/>
      <c r="B57" s="474"/>
      <c r="C57" s="474"/>
      <c r="D57" s="474"/>
      <c r="E57" s="474"/>
      <c r="F57" s="475"/>
    </row>
    <row r="58" spans="1:6" ht="31.5" x14ac:dyDescent="0.2">
      <c r="A58" s="48" t="s">
        <v>54</v>
      </c>
      <c r="B58" s="49" t="s">
        <v>74</v>
      </c>
      <c r="C58" s="50">
        <f t="shared" ref="C58:D58" si="3">SUM(C60:C67)</f>
        <v>935</v>
      </c>
      <c r="D58" s="50">
        <f t="shared" si="3"/>
        <v>931.1099999999999</v>
      </c>
      <c r="E58" s="50">
        <f>D58-C58</f>
        <v>-3.8900000000001</v>
      </c>
      <c r="F58" s="51">
        <f>E58/C$69</f>
        <v>-4.1604278074867376E-3</v>
      </c>
    </row>
    <row r="59" spans="1:6" ht="15.75" x14ac:dyDescent="0.2">
      <c r="A59" s="54"/>
      <c r="B59" s="55" t="s">
        <v>75</v>
      </c>
      <c r="C59" s="56"/>
      <c r="D59" s="56"/>
      <c r="E59" s="56"/>
      <c r="F59" s="57"/>
    </row>
    <row r="60" spans="1:6" x14ac:dyDescent="0.2">
      <c r="A60" s="52" t="s">
        <v>76</v>
      </c>
      <c r="B60" s="44" t="s">
        <v>77</v>
      </c>
      <c r="C60" s="53">
        <v>573</v>
      </c>
      <c r="D60" s="58">
        <v>469</v>
      </c>
      <c r="E60" s="50">
        <f t="shared" ref="E60:E62" si="4">SUM(D60-C60)</f>
        <v>-104</v>
      </c>
      <c r="F60" s="51">
        <f t="shared" ref="F60:F62" si="5">E60/C$69</f>
        <v>-0.11122994652406418</v>
      </c>
    </row>
    <row r="61" spans="1:6" ht="102" x14ac:dyDescent="0.2">
      <c r="A61" s="52" t="s">
        <v>78</v>
      </c>
      <c r="B61" s="44" t="s">
        <v>79</v>
      </c>
      <c r="C61" s="53">
        <v>10</v>
      </c>
      <c r="D61" s="53">
        <v>113.58685</v>
      </c>
      <c r="E61" s="50">
        <f t="shared" si="4"/>
        <v>103.58685</v>
      </c>
      <c r="F61" s="51">
        <f t="shared" si="5"/>
        <v>0.11078807486631016</v>
      </c>
    </row>
    <row r="62" spans="1:6" ht="63.75" x14ac:dyDescent="0.2">
      <c r="A62" s="52" t="s">
        <v>80</v>
      </c>
      <c r="B62" s="44" t="s">
        <v>81</v>
      </c>
      <c r="C62" s="53">
        <v>202</v>
      </c>
      <c r="D62" s="53">
        <v>202.41315</v>
      </c>
      <c r="E62" s="50">
        <f t="shared" si="4"/>
        <v>0.41315000000000168</v>
      </c>
      <c r="F62" s="51">
        <f t="shared" si="5"/>
        <v>4.4187165775401248E-4</v>
      </c>
    </row>
    <row r="63" spans="1:6" ht="15.75" x14ac:dyDescent="0.2">
      <c r="A63" s="43"/>
      <c r="B63" s="55" t="s">
        <v>82</v>
      </c>
      <c r="C63" s="56"/>
      <c r="D63" s="56"/>
      <c r="E63" s="56"/>
      <c r="F63" s="57"/>
    </row>
    <row r="64" spans="1:6" ht="25.5" x14ac:dyDescent="0.2">
      <c r="A64" s="52" t="s">
        <v>83</v>
      </c>
      <c r="B64" s="44" t="s">
        <v>84</v>
      </c>
      <c r="C64" s="53">
        <v>20</v>
      </c>
      <c r="D64" s="53">
        <v>12.68</v>
      </c>
      <c r="E64" s="50">
        <f t="shared" ref="E64:E67" si="6">SUM(D64-C64)</f>
        <v>-7.32</v>
      </c>
      <c r="F64" s="51">
        <f t="shared" ref="F64:F67" si="7">E64/C$69</f>
        <v>-7.8288770053475936E-3</v>
      </c>
    </row>
    <row r="65" spans="1:6" x14ac:dyDescent="0.2">
      <c r="A65" s="52" t="s">
        <v>85</v>
      </c>
      <c r="B65" s="44" t="s">
        <v>86</v>
      </c>
      <c r="C65" s="53">
        <v>60</v>
      </c>
      <c r="D65" s="53">
        <v>67.930000000000007</v>
      </c>
      <c r="E65" s="50">
        <f t="shared" si="6"/>
        <v>7.9300000000000068</v>
      </c>
      <c r="F65" s="51">
        <f t="shared" si="7"/>
        <v>8.4812834224598996E-3</v>
      </c>
    </row>
    <row r="66" spans="1:6" x14ac:dyDescent="0.2">
      <c r="A66" s="52" t="s">
        <v>87</v>
      </c>
      <c r="B66" s="44" t="s">
        <v>88</v>
      </c>
      <c r="C66" s="53">
        <v>40</v>
      </c>
      <c r="D66" s="53">
        <v>0</v>
      </c>
      <c r="E66" s="50">
        <f t="shared" si="6"/>
        <v>-40</v>
      </c>
      <c r="F66" s="51">
        <f t="shared" si="7"/>
        <v>-4.2780748663101602E-2</v>
      </c>
    </row>
    <row r="67" spans="1:6" x14ac:dyDescent="0.2">
      <c r="A67" s="52" t="s">
        <v>89</v>
      </c>
      <c r="B67" s="44" t="s">
        <v>90</v>
      </c>
      <c r="C67" s="53">
        <v>30</v>
      </c>
      <c r="D67" s="53">
        <v>65.5</v>
      </c>
      <c r="E67" s="50">
        <f t="shared" si="6"/>
        <v>35.5</v>
      </c>
      <c r="F67" s="51">
        <f t="shared" si="7"/>
        <v>3.7967914438502677E-2</v>
      </c>
    </row>
    <row r="68" spans="1:6" ht="15" x14ac:dyDescent="0.2">
      <c r="A68" s="486"/>
      <c r="B68" s="474"/>
      <c r="C68" s="474"/>
      <c r="D68" s="474"/>
      <c r="E68" s="474"/>
      <c r="F68" s="475"/>
    </row>
    <row r="69" spans="1:6" ht="31.5" x14ac:dyDescent="0.2">
      <c r="A69" s="48" t="s">
        <v>55</v>
      </c>
      <c r="B69" s="49" t="s">
        <v>91</v>
      </c>
      <c r="C69" s="59">
        <v>935</v>
      </c>
      <c r="D69" s="50">
        <f>SUM(D58,D53,)</f>
        <v>931.1099999999999</v>
      </c>
      <c r="E69" s="50">
        <f>D69-C69</f>
        <v>-3.8900000000001</v>
      </c>
      <c r="F69" s="51">
        <f>E69/C$69</f>
        <v>-4.1604278074867376E-3</v>
      </c>
    </row>
    <row r="70" spans="1:6" ht="15" x14ac:dyDescent="0.2">
      <c r="A70" s="486"/>
      <c r="B70" s="474"/>
      <c r="C70" s="474"/>
      <c r="D70" s="474"/>
      <c r="E70" s="474"/>
      <c r="F70" s="475"/>
    </row>
    <row r="71" spans="1:6" x14ac:dyDescent="0.2">
      <c r="A71" s="492" t="s">
        <v>92</v>
      </c>
      <c r="B71" s="474"/>
      <c r="C71" s="474"/>
      <c r="D71" s="474"/>
      <c r="E71" s="474"/>
      <c r="F71" s="475"/>
    </row>
    <row r="72" spans="1:6" ht="25.5" x14ac:dyDescent="0.2">
      <c r="A72" s="42" t="s">
        <v>93</v>
      </c>
      <c r="B72" s="491" t="s">
        <v>94</v>
      </c>
      <c r="C72" s="474"/>
      <c r="D72" s="475"/>
      <c r="E72" s="491" t="s">
        <v>95</v>
      </c>
      <c r="F72" s="475"/>
    </row>
    <row r="73" spans="1:6" ht="61.5" customHeight="1" x14ac:dyDescent="0.2">
      <c r="A73" s="54" t="s">
        <v>76</v>
      </c>
      <c r="B73" s="493" t="s">
        <v>128</v>
      </c>
      <c r="C73" s="474"/>
      <c r="D73" s="475"/>
      <c r="E73" s="493">
        <v>469</v>
      </c>
      <c r="F73" s="475"/>
    </row>
    <row r="74" spans="1:6" ht="61.5" customHeight="1" x14ac:dyDescent="0.2">
      <c r="A74" s="54" t="s">
        <v>78</v>
      </c>
      <c r="B74" s="493" t="s">
        <v>129</v>
      </c>
      <c r="C74" s="474"/>
      <c r="D74" s="475"/>
      <c r="E74" s="493">
        <v>113.58685</v>
      </c>
      <c r="F74" s="475"/>
    </row>
    <row r="75" spans="1:6" ht="61.5" customHeight="1" x14ac:dyDescent="0.2">
      <c r="A75" s="54" t="s">
        <v>80</v>
      </c>
      <c r="B75" s="493" t="s">
        <v>130</v>
      </c>
      <c r="C75" s="474"/>
      <c r="D75" s="475"/>
      <c r="E75" s="493">
        <v>202.41315</v>
      </c>
      <c r="F75" s="475"/>
    </row>
    <row r="76" spans="1:6" ht="61.5" customHeight="1" x14ac:dyDescent="0.2">
      <c r="A76" s="54" t="s">
        <v>83</v>
      </c>
      <c r="B76" s="493" t="s">
        <v>131</v>
      </c>
      <c r="C76" s="474"/>
      <c r="D76" s="475"/>
      <c r="E76" s="493">
        <v>12.68</v>
      </c>
      <c r="F76" s="475"/>
    </row>
    <row r="77" spans="1:6" ht="61.5" customHeight="1" x14ac:dyDescent="0.2">
      <c r="A77" s="54" t="s">
        <v>85</v>
      </c>
      <c r="B77" s="493" t="s">
        <v>132</v>
      </c>
      <c r="C77" s="474"/>
      <c r="D77" s="475"/>
      <c r="E77" s="493">
        <v>67.930000000000007</v>
      </c>
      <c r="F77" s="475"/>
    </row>
    <row r="78" spans="1:6" ht="129" customHeight="1" x14ac:dyDescent="0.2">
      <c r="A78" s="54" t="s">
        <v>87</v>
      </c>
      <c r="B78" s="493" t="s">
        <v>133</v>
      </c>
      <c r="C78" s="474"/>
      <c r="D78" s="475"/>
      <c r="E78" s="493">
        <v>0</v>
      </c>
      <c r="F78" s="475"/>
    </row>
    <row r="79" spans="1:6" ht="61.5" customHeight="1" x14ac:dyDescent="0.2">
      <c r="A79" s="54" t="s">
        <v>89</v>
      </c>
      <c r="B79" s="493" t="s">
        <v>134</v>
      </c>
      <c r="C79" s="474"/>
      <c r="D79" s="475"/>
      <c r="E79" s="493">
        <v>65.5</v>
      </c>
      <c r="F79" s="475"/>
    </row>
    <row r="80" spans="1:6" x14ac:dyDescent="0.2">
      <c r="A80" s="60"/>
      <c r="B80" s="493"/>
      <c r="C80" s="474"/>
      <c r="D80" s="475"/>
      <c r="E80" s="493"/>
      <c r="F80" s="475"/>
    </row>
    <row r="81" spans="1:6" ht="15" x14ac:dyDescent="0.25">
      <c r="A81" s="61"/>
      <c r="B81" s="61"/>
      <c r="C81" s="61"/>
      <c r="D81" s="61"/>
      <c r="E81" s="61"/>
      <c r="F81" s="61"/>
    </row>
    <row r="82" spans="1:6" ht="15" x14ac:dyDescent="0.25">
      <c r="A82" s="494" t="s">
        <v>96</v>
      </c>
      <c r="B82" s="468"/>
      <c r="C82" s="468"/>
      <c r="D82" s="468"/>
      <c r="E82" s="468"/>
      <c r="F82" s="468"/>
    </row>
    <row r="83" spans="1:6" ht="15" x14ac:dyDescent="0.25">
      <c r="A83" s="494" t="s">
        <v>135</v>
      </c>
      <c r="B83" s="468"/>
      <c r="C83" s="468"/>
      <c r="D83" s="468"/>
      <c r="E83" s="468"/>
      <c r="F83" s="468"/>
    </row>
    <row r="84" spans="1:6" ht="15" x14ac:dyDescent="0.25">
      <c r="A84" s="62"/>
      <c r="B84" s="62"/>
      <c r="C84" s="62"/>
      <c r="D84" s="62"/>
      <c r="E84" s="62"/>
      <c r="F84" s="62"/>
    </row>
  </sheetData>
  <mergeCells count="95">
    <mergeCell ref="B80:D80"/>
    <mergeCell ref="E80:F80"/>
    <mergeCell ref="A82:F82"/>
    <mergeCell ref="A83:F83"/>
    <mergeCell ref="B77:D77"/>
    <mergeCell ref="E77:F77"/>
    <mergeCell ref="B78:D78"/>
    <mergeCell ref="E78:F78"/>
    <mergeCell ref="B79:D79"/>
    <mergeCell ref="E79:F79"/>
    <mergeCell ref="B74:D74"/>
    <mergeCell ref="E74:F74"/>
    <mergeCell ref="B75:D75"/>
    <mergeCell ref="E75:F75"/>
    <mergeCell ref="B76:D76"/>
    <mergeCell ref="E76:F76"/>
    <mergeCell ref="A70:F70"/>
    <mergeCell ref="A71:F71"/>
    <mergeCell ref="B72:D72"/>
    <mergeCell ref="E72:F72"/>
    <mergeCell ref="B73:D73"/>
    <mergeCell ref="E73:F73"/>
    <mergeCell ref="A68:F68"/>
    <mergeCell ref="C46:D46"/>
    <mergeCell ref="E46:F46"/>
    <mergeCell ref="C47:D47"/>
    <mergeCell ref="E47:F47"/>
    <mergeCell ref="C48:D48"/>
    <mergeCell ref="E48:F48"/>
    <mergeCell ref="C49:D49"/>
    <mergeCell ref="E49:F49"/>
    <mergeCell ref="A50:F50"/>
    <mergeCell ref="A51:F51"/>
    <mergeCell ref="A57:F57"/>
    <mergeCell ref="A42:F42"/>
    <mergeCell ref="B43:F43"/>
    <mergeCell ref="C44:D44"/>
    <mergeCell ref="E44:F44"/>
    <mergeCell ref="C45:D45"/>
    <mergeCell ref="E45:F45"/>
    <mergeCell ref="B39:C39"/>
    <mergeCell ref="D39:F39"/>
    <mergeCell ref="B40:C40"/>
    <mergeCell ref="D40:F40"/>
    <mergeCell ref="B41:C41"/>
    <mergeCell ref="D41:F41"/>
    <mergeCell ref="A35:F35"/>
    <mergeCell ref="B36:F36"/>
    <mergeCell ref="B37:C37"/>
    <mergeCell ref="D37:F37"/>
    <mergeCell ref="B38:C38"/>
    <mergeCell ref="D38:F38"/>
    <mergeCell ref="B34:F34"/>
    <mergeCell ref="B23:F23"/>
    <mergeCell ref="B24:F24"/>
    <mergeCell ref="A25:F25"/>
    <mergeCell ref="B26:F26"/>
    <mergeCell ref="B27:F27"/>
    <mergeCell ref="B28:F28"/>
    <mergeCell ref="B29:F29"/>
    <mergeCell ref="B30:F30"/>
    <mergeCell ref="B31:F31"/>
    <mergeCell ref="B32:F32"/>
    <mergeCell ref="B33:F33"/>
    <mergeCell ref="A22:F22"/>
    <mergeCell ref="B16:C16"/>
    <mergeCell ref="D16:F16"/>
    <mergeCell ref="B17:C17"/>
    <mergeCell ref="D17:F17"/>
    <mergeCell ref="B18:C18"/>
    <mergeCell ref="D18:F18"/>
    <mergeCell ref="B19:C19"/>
    <mergeCell ref="D19:F19"/>
    <mergeCell ref="B20:C20"/>
    <mergeCell ref="D20:F20"/>
    <mergeCell ref="A21:F21"/>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965EE546-41FA-46F7-B6F7-0AD5FED39349}"/>
    <hyperlink ref="D18" r:id="rId2" xr:uid="{F949A39F-9729-456B-AD73-EB491E347059}"/>
    <hyperlink ref="B20" r:id="rId3" xr:uid="{88730DA2-6FF4-41EE-BDCA-7D93003CAF60}"/>
    <hyperlink ref="B30" r:id="rId4" xr:uid="{9F36A0C5-62CD-4D39-AA57-22EAF491728F}"/>
  </hyperlinks>
  <printOptions horizontalCentered="1"/>
  <pageMargins left="0.70866141732283472" right="0.70866141732283472" top="0.78740157480314965" bottom="0.78740157480314965" header="0" footer="0"/>
  <pageSetup paperSize="9" orientation="portrait" r:id="rId5"/>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1F542-AAE9-4E2D-8CC9-219F86305B9D}">
  <dimension ref="A1:Z1000"/>
  <sheetViews>
    <sheetView topLeftCell="A65" workbookViewId="0">
      <selection activeCell="D61" sqref="D61"/>
    </sheetView>
  </sheetViews>
  <sheetFormatPr defaultColWidth="14.42578125" defaultRowHeight="15" customHeight="1" x14ac:dyDescent="0.2"/>
  <cols>
    <col min="1" max="1" width="22.85546875" style="31" customWidth="1"/>
    <col min="2" max="2" width="29" style="31" customWidth="1"/>
    <col min="3" max="3" width="16.85546875" style="31" customWidth="1"/>
    <col min="4" max="4" width="17.7109375" style="31" customWidth="1"/>
    <col min="5" max="5" width="14" style="31" customWidth="1"/>
    <col min="6" max="6" width="14.7109375" style="31" customWidth="1"/>
    <col min="7" max="7" width="68.5703125" style="31" bestFit="1" customWidth="1"/>
    <col min="8" max="26" width="8.7109375" style="31" customWidth="1"/>
    <col min="27" max="16384" width="14.42578125" style="31"/>
  </cols>
  <sheetData>
    <row r="1" spans="1:26" ht="18.75" x14ac:dyDescent="0.25">
      <c r="A1" s="63" t="s">
        <v>0</v>
      </c>
      <c r="B1" s="495" t="s">
        <v>136</v>
      </c>
      <c r="C1" s="496"/>
      <c r="D1" s="496"/>
      <c r="E1" s="496"/>
      <c r="F1" s="497"/>
      <c r="G1" s="64"/>
      <c r="H1" s="64"/>
      <c r="I1" s="64"/>
      <c r="J1" s="64"/>
      <c r="K1" s="64"/>
      <c r="L1" s="64"/>
      <c r="M1" s="64"/>
      <c r="N1" s="64"/>
      <c r="O1" s="64"/>
      <c r="P1" s="64"/>
      <c r="Q1" s="64"/>
      <c r="R1" s="64"/>
      <c r="S1" s="64"/>
      <c r="T1" s="64"/>
      <c r="U1" s="64"/>
      <c r="V1" s="64"/>
      <c r="W1" s="64"/>
      <c r="X1" s="64"/>
      <c r="Y1" s="64"/>
      <c r="Z1" s="64"/>
    </row>
    <row r="2" spans="1:26" ht="15" customHeight="1" x14ac:dyDescent="0.25">
      <c r="A2" s="498" t="s">
        <v>2</v>
      </c>
      <c r="B2" s="496"/>
      <c r="C2" s="496"/>
      <c r="D2" s="496"/>
      <c r="E2" s="496"/>
      <c r="F2" s="497"/>
      <c r="G2" s="64"/>
      <c r="H2" s="64"/>
      <c r="I2" s="64"/>
      <c r="J2" s="64"/>
      <c r="K2" s="64"/>
      <c r="L2" s="64"/>
      <c r="M2" s="64"/>
      <c r="N2" s="64"/>
      <c r="O2" s="64"/>
      <c r="P2" s="64"/>
      <c r="Q2" s="64"/>
      <c r="R2" s="64"/>
      <c r="S2" s="64"/>
      <c r="T2" s="64"/>
      <c r="U2" s="64"/>
      <c r="V2" s="64"/>
      <c r="W2" s="64"/>
      <c r="X2" s="64"/>
      <c r="Y2" s="64"/>
      <c r="Z2" s="64"/>
    </row>
    <row r="3" spans="1:26" ht="15" customHeight="1" x14ac:dyDescent="0.25">
      <c r="A3" s="498" t="s">
        <v>99</v>
      </c>
      <c r="B3" s="496"/>
      <c r="C3" s="496"/>
      <c r="D3" s="496"/>
      <c r="E3" s="496"/>
      <c r="F3" s="497"/>
      <c r="G3" s="64"/>
      <c r="H3" s="64"/>
      <c r="I3" s="64"/>
      <c r="J3" s="64"/>
      <c r="K3" s="64"/>
      <c r="L3" s="64"/>
      <c r="M3" s="64"/>
      <c r="N3" s="64"/>
      <c r="O3" s="64"/>
      <c r="P3" s="64"/>
      <c r="Q3" s="64"/>
      <c r="R3" s="64"/>
      <c r="S3" s="64"/>
      <c r="T3" s="64"/>
      <c r="U3" s="64"/>
      <c r="V3" s="64"/>
      <c r="W3" s="64"/>
      <c r="X3" s="64"/>
      <c r="Y3" s="64"/>
      <c r="Z3" s="64"/>
    </row>
    <row r="4" spans="1:26" x14ac:dyDescent="0.25">
      <c r="A4" s="66" t="s">
        <v>4</v>
      </c>
      <c r="B4" s="499" t="s">
        <v>5</v>
      </c>
      <c r="C4" s="496"/>
      <c r="D4" s="496"/>
      <c r="E4" s="496"/>
      <c r="F4" s="497"/>
      <c r="G4" s="64"/>
      <c r="H4" s="64"/>
      <c r="I4" s="64"/>
      <c r="J4" s="64"/>
      <c r="K4" s="64"/>
      <c r="L4" s="64"/>
      <c r="M4" s="64"/>
      <c r="N4" s="64"/>
      <c r="O4" s="64"/>
      <c r="P4" s="64"/>
      <c r="Q4" s="64"/>
      <c r="R4" s="64"/>
      <c r="S4" s="64"/>
      <c r="T4" s="64"/>
      <c r="U4" s="64"/>
      <c r="V4" s="64"/>
      <c r="W4" s="64"/>
      <c r="X4" s="64"/>
      <c r="Y4" s="64"/>
      <c r="Z4" s="64"/>
    </row>
    <row r="5" spans="1:26" x14ac:dyDescent="0.25">
      <c r="A5" s="67" t="s">
        <v>6</v>
      </c>
      <c r="B5" s="499" t="s">
        <v>7</v>
      </c>
      <c r="C5" s="496"/>
      <c r="D5" s="496"/>
      <c r="E5" s="496"/>
      <c r="F5" s="497"/>
      <c r="G5" s="64"/>
      <c r="H5" s="64"/>
      <c r="I5" s="64"/>
      <c r="J5" s="64"/>
      <c r="K5" s="64"/>
      <c r="L5" s="64"/>
      <c r="M5" s="64"/>
      <c r="N5" s="64"/>
      <c r="O5" s="64"/>
      <c r="P5" s="64"/>
      <c r="Q5" s="64"/>
      <c r="R5" s="64"/>
      <c r="S5" s="64"/>
      <c r="T5" s="64"/>
      <c r="U5" s="64"/>
      <c r="V5" s="64"/>
      <c r="W5" s="64"/>
      <c r="X5" s="64"/>
      <c r="Y5" s="64"/>
      <c r="Z5" s="64"/>
    </row>
    <row r="6" spans="1:26" x14ac:dyDescent="0.25">
      <c r="A6" s="500" t="s">
        <v>8</v>
      </c>
      <c r="B6" s="503" t="s">
        <v>9</v>
      </c>
      <c r="C6" s="504"/>
      <c r="D6" s="504"/>
      <c r="E6" s="504"/>
      <c r="F6" s="505"/>
      <c r="G6" s="64"/>
      <c r="H6" s="64"/>
      <c r="I6" s="64"/>
      <c r="J6" s="64"/>
      <c r="K6" s="64"/>
      <c r="L6" s="64"/>
      <c r="M6" s="64"/>
      <c r="N6" s="64"/>
      <c r="O6" s="64"/>
      <c r="P6" s="64"/>
      <c r="Q6" s="64"/>
      <c r="R6" s="64"/>
      <c r="S6" s="64"/>
      <c r="T6" s="64"/>
      <c r="U6" s="64"/>
      <c r="V6" s="64"/>
      <c r="W6" s="64"/>
      <c r="X6" s="64"/>
      <c r="Y6" s="64"/>
      <c r="Z6" s="64"/>
    </row>
    <row r="7" spans="1:26" x14ac:dyDescent="0.25">
      <c r="A7" s="501"/>
      <c r="B7" s="506"/>
      <c r="C7" s="468"/>
      <c r="D7" s="468"/>
      <c r="E7" s="468"/>
      <c r="F7" s="507"/>
      <c r="G7" s="64"/>
      <c r="H7" s="64"/>
      <c r="I7" s="64"/>
      <c r="J7" s="64"/>
      <c r="K7" s="64"/>
      <c r="L7" s="64"/>
      <c r="M7" s="64"/>
      <c r="N7" s="64"/>
      <c r="O7" s="64"/>
      <c r="P7" s="64"/>
      <c r="Q7" s="64"/>
      <c r="R7" s="64"/>
      <c r="S7" s="64"/>
      <c r="T7" s="64"/>
      <c r="U7" s="64"/>
      <c r="V7" s="64"/>
      <c r="W7" s="64"/>
      <c r="X7" s="64"/>
      <c r="Y7" s="64"/>
      <c r="Z7" s="64"/>
    </row>
    <row r="8" spans="1:26" x14ac:dyDescent="0.25">
      <c r="A8" s="502"/>
      <c r="B8" s="508"/>
      <c r="C8" s="509"/>
      <c r="D8" s="509"/>
      <c r="E8" s="509"/>
      <c r="F8" s="510"/>
      <c r="G8" s="64"/>
      <c r="H8" s="64"/>
      <c r="I8" s="64"/>
      <c r="J8" s="64"/>
      <c r="K8" s="64"/>
      <c r="L8" s="64"/>
      <c r="M8" s="64"/>
      <c r="N8" s="64"/>
      <c r="O8" s="64"/>
      <c r="P8" s="64"/>
      <c r="Q8" s="64"/>
      <c r="R8" s="64"/>
      <c r="S8" s="64"/>
      <c r="T8" s="64"/>
      <c r="U8" s="64"/>
      <c r="V8" s="64"/>
      <c r="W8" s="64"/>
      <c r="X8" s="64"/>
      <c r="Y8" s="64"/>
      <c r="Z8" s="64"/>
    </row>
    <row r="9" spans="1:26" x14ac:dyDescent="0.25">
      <c r="A9" s="67" t="s">
        <v>10</v>
      </c>
      <c r="B9" s="515" t="s">
        <v>100</v>
      </c>
      <c r="C9" s="497"/>
      <c r="D9" s="515" t="s">
        <v>12</v>
      </c>
      <c r="E9" s="496"/>
      <c r="F9" s="497"/>
      <c r="G9" s="64"/>
      <c r="H9" s="64"/>
      <c r="I9" s="64"/>
      <c r="J9" s="64"/>
      <c r="K9" s="64"/>
      <c r="L9" s="64"/>
      <c r="M9" s="64"/>
      <c r="N9" s="64"/>
      <c r="O9" s="64"/>
      <c r="P9" s="64"/>
      <c r="Q9" s="64"/>
      <c r="R9" s="64"/>
      <c r="S9" s="64"/>
      <c r="T9" s="64"/>
      <c r="U9" s="64"/>
      <c r="V9" s="64"/>
      <c r="W9" s="64"/>
      <c r="X9" s="64"/>
      <c r="Y9" s="64"/>
      <c r="Z9" s="64"/>
    </row>
    <row r="10" spans="1:26" ht="25.5" customHeight="1" x14ac:dyDescent="0.25">
      <c r="A10" s="68" t="s">
        <v>13</v>
      </c>
      <c r="B10" s="67" t="s">
        <v>14</v>
      </c>
      <c r="C10" s="515" t="s">
        <v>15</v>
      </c>
      <c r="D10" s="497"/>
      <c r="E10" s="514" t="s">
        <v>16</v>
      </c>
      <c r="F10" s="497"/>
      <c r="G10" s="64"/>
      <c r="H10" s="64"/>
      <c r="I10" s="64"/>
      <c r="J10" s="64"/>
      <c r="K10" s="64"/>
      <c r="L10" s="64"/>
      <c r="M10" s="64"/>
      <c r="N10" s="64"/>
      <c r="O10" s="64"/>
      <c r="P10" s="64"/>
      <c r="Q10" s="64"/>
      <c r="R10" s="64"/>
      <c r="S10" s="64"/>
      <c r="T10" s="64"/>
      <c r="U10" s="64"/>
      <c r="V10" s="64"/>
      <c r="W10" s="64"/>
      <c r="X10" s="64"/>
      <c r="Y10" s="64"/>
      <c r="Z10" s="64"/>
    </row>
    <row r="11" spans="1:26" x14ac:dyDescent="0.25">
      <c r="A11" s="67" t="s">
        <v>17</v>
      </c>
      <c r="B11" s="69">
        <v>434</v>
      </c>
      <c r="C11" s="511">
        <v>434</v>
      </c>
      <c r="D11" s="497"/>
      <c r="E11" s="511">
        <v>0</v>
      </c>
      <c r="F11" s="497"/>
      <c r="G11" s="64"/>
      <c r="H11" s="64"/>
      <c r="I11" s="64"/>
      <c r="J11" s="64"/>
      <c r="K11" s="64"/>
      <c r="L11" s="64"/>
      <c r="M11" s="64"/>
      <c r="N11" s="64"/>
      <c r="O11" s="64"/>
      <c r="P11" s="64"/>
      <c r="Q11" s="64"/>
      <c r="R11" s="64"/>
      <c r="S11" s="64"/>
      <c r="T11" s="64"/>
      <c r="U11" s="64"/>
      <c r="V11" s="64"/>
      <c r="W11" s="64"/>
      <c r="X11" s="64"/>
      <c r="Y11" s="64"/>
      <c r="Z11" s="64"/>
    </row>
    <row r="12" spans="1:26" x14ac:dyDescent="0.25">
      <c r="A12" s="67" t="s">
        <v>18</v>
      </c>
      <c r="B12" s="69">
        <v>434</v>
      </c>
      <c r="C12" s="511">
        <v>434</v>
      </c>
      <c r="D12" s="512"/>
      <c r="E12" s="511">
        <v>0</v>
      </c>
      <c r="F12" s="497"/>
      <c r="G12" s="64"/>
      <c r="H12" s="64"/>
      <c r="I12" s="64"/>
      <c r="J12" s="64"/>
      <c r="K12" s="64"/>
      <c r="L12" s="64"/>
      <c r="M12" s="64"/>
      <c r="N12" s="64"/>
      <c r="O12" s="64"/>
      <c r="P12" s="64"/>
      <c r="Q12" s="64"/>
      <c r="R12" s="64"/>
      <c r="S12" s="64"/>
      <c r="T12" s="64"/>
      <c r="U12" s="64"/>
      <c r="V12" s="64"/>
      <c r="W12" s="64"/>
      <c r="X12" s="64"/>
      <c r="Y12" s="64"/>
      <c r="Z12" s="64"/>
    </row>
    <row r="13" spans="1:26" x14ac:dyDescent="0.25">
      <c r="A13" s="513"/>
      <c r="B13" s="496"/>
      <c r="C13" s="496"/>
      <c r="D13" s="496"/>
      <c r="E13" s="496"/>
      <c r="F13" s="497"/>
      <c r="G13" s="64"/>
      <c r="H13" s="64"/>
      <c r="I13" s="64"/>
      <c r="J13" s="64"/>
      <c r="K13" s="64"/>
      <c r="L13" s="64"/>
      <c r="M13" s="64"/>
      <c r="N13" s="64"/>
      <c r="O13" s="64"/>
      <c r="P13" s="64"/>
      <c r="Q13" s="64"/>
      <c r="R13" s="64"/>
      <c r="S13" s="64"/>
      <c r="T13" s="64"/>
      <c r="U13" s="64"/>
      <c r="V13" s="64"/>
      <c r="W13" s="64"/>
      <c r="X13" s="64"/>
      <c r="Y13" s="64"/>
      <c r="Z13" s="64"/>
    </row>
    <row r="14" spans="1:26" x14ac:dyDescent="0.25">
      <c r="A14" s="495" t="s">
        <v>19</v>
      </c>
      <c r="B14" s="496"/>
      <c r="C14" s="496"/>
      <c r="D14" s="496"/>
      <c r="E14" s="496"/>
      <c r="F14" s="497"/>
      <c r="G14" s="64"/>
      <c r="H14" s="64"/>
      <c r="I14" s="64"/>
      <c r="J14" s="64"/>
      <c r="K14" s="64"/>
      <c r="L14" s="64"/>
      <c r="M14" s="64"/>
      <c r="N14" s="64"/>
      <c r="O14" s="64"/>
      <c r="P14" s="64"/>
      <c r="Q14" s="64"/>
      <c r="R14" s="64"/>
      <c r="S14" s="64"/>
      <c r="T14" s="64"/>
      <c r="U14" s="64"/>
      <c r="V14" s="64"/>
      <c r="W14" s="64"/>
      <c r="X14" s="64"/>
      <c r="Y14" s="64"/>
      <c r="Z14" s="64"/>
    </row>
    <row r="15" spans="1:26" x14ac:dyDescent="0.25">
      <c r="A15" s="70"/>
      <c r="B15" s="514" t="s">
        <v>20</v>
      </c>
      <c r="C15" s="497"/>
      <c r="D15" s="514" t="s">
        <v>21</v>
      </c>
      <c r="E15" s="496"/>
      <c r="F15" s="497"/>
      <c r="G15" s="64"/>
      <c r="H15" s="64"/>
      <c r="I15" s="64"/>
      <c r="J15" s="64"/>
      <c r="K15" s="64"/>
      <c r="L15" s="64"/>
      <c r="M15" s="64"/>
      <c r="N15" s="64"/>
      <c r="O15" s="64"/>
      <c r="P15" s="64"/>
      <c r="Q15" s="64"/>
      <c r="R15" s="64"/>
      <c r="S15" s="64"/>
      <c r="T15" s="64"/>
      <c r="U15" s="64"/>
      <c r="V15" s="64"/>
      <c r="W15" s="64"/>
      <c r="X15" s="64"/>
      <c r="Y15" s="64"/>
      <c r="Z15" s="64"/>
    </row>
    <row r="16" spans="1:26" x14ac:dyDescent="0.25">
      <c r="A16" s="67" t="s">
        <v>22</v>
      </c>
      <c r="B16" s="499" t="s">
        <v>137</v>
      </c>
      <c r="C16" s="497"/>
      <c r="D16" s="499" t="s">
        <v>138</v>
      </c>
      <c r="E16" s="496"/>
      <c r="F16" s="497"/>
      <c r="G16" s="64"/>
      <c r="H16" s="64"/>
      <c r="I16" s="64"/>
      <c r="J16" s="64"/>
      <c r="K16" s="64"/>
      <c r="L16" s="64"/>
      <c r="M16" s="64"/>
      <c r="N16" s="64"/>
      <c r="O16" s="64"/>
      <c r="P16" s="64"/>
      <c r="Q16" s="64"/>
      <c r="R16" s="64"/>
      <c r="S16" s="64"/>
      <c r="T16" s="64"/>
      <c r="U16" s="64"/>
      <c r="V16" s="64"/>
      <c r="W16" s="64"/>
      <c r="X16" s="64"/>
      <c r="Y16" s="64"/>
      <c r="Z16" s="64"/>
    </row>
    <row r="17" spans="1:26" x14ac:dyDescent="0.25">
      <c r="A17" s="67" t="s">
        <v>0</v>
      </c>
      <c r="B17" s="499" t="s">
        <v>139</v>
      </c>
      <c r="C17" s="497"/>
      <c r="D17" s="499" t="s">
        <v>139</v>
      </c>
      <c r="E17" s="496"/>
      <c r="F17" s="497"/>
      <c r="G17" s="64"/>
      <c r="H17" s="64"/>
      <c r="I17" s="64"/>
      <c r="J17" s="64"/>
      <c r="K17" s="64"/>
      <c r="L17" s="64"/>
      <c r="M17" s="64"/>
      <c r="N17" s="64"/>
      <c r="O17" s="64"/>
      <c r="P17" s="64"/>
      <c r="Q17" s="64"/>
      <c r="R17" s="64"/>
      <c r="S17" s="64"/>
      <c r="T17" s="64"/>
      <c r="U17" s="64"/>
      <c r="V17" s="64"/>
      <c r="W17" s="64"/>
      <c r="X17" s="64"/>
      <c r="Y17" s="64"/>
      <c r="Z17" s="64"/>
    </row>
    <row r="18" spans="1:26" x14ac:dyDescent="0.25">
      <c r="A18" s="67" t="s">
        <v>26</v>
      </c>
      <c r="B18" s="518" t="s">
        <v>140</v>
      </c>
      <c r="C18" s="497"/>
      <c r="D18" s="518" t="s">
        <v>140</v>
      </c>
      <c r="E18" s="496"/>
      <c r="F18" s="497"/>
      <c r="G18" s="64"/>
      <c r="H18" s="64"/>
      <c r="I18" s="64"/>
      <c r="J18" s="64"/>
      <c r="K18" s="64"/>
      <c r="L18" s="64"/>
      <c r="M18" s="64"/>
      <c r="N18" s="64"/>
      <c r="O18" s="64"/>
      <c r="P18" s="64"/>
      <c r="Q18" s="64"/>
      <c r="R18" s="64"/>
      <c r="S18" s="64"/>
      <c r="T18" s="64"/>
      <c r="U18" s="64"/>
      <c r="V18" s="64"/>
      <c r="W18" s="64"/>
      <c r="X18" s="64"/>
      <c r="Y18" s="64"/>
      <c r="Z18" s="64"/>
    </row>
    <row r="19" spans="1:26" x14ac:dyDescent="0.25">
      <c r="A19" s="67" t="s">
        <v>28</v>
      </c>
      <c r="B19" s="516">
        <v>420220408240</v>
      </c>
      <c r="C19" s="497"/>
      <c r="D19" s="517">
        <v>420778496601</v>
      </c>
      <c r="E19" s="496"/>
      <c r="F19" s="497"/>
      <c r="G19" s="64"/>
      <c r="H19" s="64"/>
      <c r="I19" s="64"/>
      <c r="J19" s="64"/>
      <c r="K19" s="64"/>
      <c r="L19" s="64"/>
      <c r="M19" s="64"/>
      <c r="N19" s="64"/>
      <c r="O19" s="64"/>
      <c r="P19" s="64"/>
      <c r="Q19" s="64"/>
      <c r="R19" s="64"/>
      <c r="S19" s="64"/>
      <c r="T19" s="64"/>
      <c r="U19" s="64"/>
      <c r="V19" s="64"/>
      <c r="W19" s="64"/>
      <c r="X19" s="64"/>
      <c r="Y19" s="64"/>
      <c r="Z19" s="64"/>
    </row>
    <row r="20" spans="1:26" x14ac:dyDescent="0.25">
      <c r="A20" s="67" t="s">
        <v>29</v>
      </c>
      <c r="B20" s="518" t="s">
        <v>141</v>
      </c>
      <c r="C20" s="497"/>
      <c r="D20" s="518" t="s">
        <v>142</v>
      </c>
      <c r="E20" s="496"/>
      <c r="F20" s="497"/>
      <c r="G20" s="64"/>
      <c r="H20" s="64"/>
      <c r="I20" s="64"/>
      <c r="J20" s="64"/>
      <c r="K20" s="64"/>
      <c r="L20" s="64"/>
      <c r="M20" s="64"/>
      <c r="N20" s="64"/>
      <c r="O20" s="64"/>
      <c r="P20" s="64"/>
      <c r="Q20" s="64"/>
      <c r="R20" s="64"/>
      <c r="S20" s="64"/>
      <c r="T20" s="64"/>
      <c r="U20" s="64"/>
      <c r="V20" s="64"/>
      <c r="W20" s="64"/>
      <c r="X20" s="64"/>
      <c r="Y20" s="64"/>
      <c r="Z20" s="64"/>
    </row>
    <row r="21" spans="1:26" ht="15.75" customHeight="1" x14ac:dyDescent="0.2">
      <c r="A21" s="519"/>
      <c r="B21" s="496"/>
      <c r="C21" s="496"/>
      <c r="D21" s="496"/>
      <c r="E21" s="496"/>
      <c r="F21" s="497"/>
    </row>
    <row r="22" spans="1:26" ht="15" customHeight="1" x14ac:dyDescent="0.2">
      <c r="A22" s="520" t="s">
        <v>32</v>
      </c>
      <c r="B22" s="496"/>
      <c r="C22" s="496"/>
      <c r="D22" s="496"/>
      <c r="E22" s="496"/>
      <c r="F22" s="497"/>
    </row>
    <row r="23" spans="1:26" ht="29.25" customHeight="1" x14ac:dyDescent="0.2">
      <c r="A23" s="71" t="s">
        <v>33</v>
      </c>
      <c r="B23" s="527" t="s">
        <v>34</v>
      </c>
      <c r="C23" s="496"/>
      <c r="D23" s="496"/>
      <c r="E23" s="496"/>
      <c r="F23" s="497"/>
    </row>
    <row r="24" spans="1:26" ht="176.45" customHeight="1" x14ac:dyDescent="0.2">
      <c r="A24" s="72" t="s">
        <v>143</v>
      </c>
      <c r="B24" s="521" t="s">
        <v>144</v>
      </c>
      <c r="C24" s="522"/>
      <c r="D24" s="522"/>
      <c r="E24" s="522"/>
      <c r="F24" s="523"/>
    </row>
    <row r="25" spans="1:26" ht="15.75" customHeight="1" x14ac:dyDescent="0.2">
      <c r="A25" s="519"/>
      <c r="B25" s="496"/>
      <c r="C25" s="496"/>
      <c r="D25" s="496"/>
      <c r="E25" s="496"/>
      <c r="F25" s="497"/>
    </row>
    <row r="26" spans="1:26" ht="25.9" customHeight="1" x14ac:dyDescent="0.25">
      <c r="A26" s="71" t="s">
        <v>39</v>
      </c>
      <c r="B26" s="527" t="s">
        <v>40</v>
      </c>
      <c r="C26" s="496"/>
      <c r="D26" s="496"/>
      <c r="E26" s="496"/>
      <c r="F26" s="497"/>
      <c r="I26" s="73"/>
    </row>
    <row r="27" spans="1:26" ht="90.6" customHeight="1" x14ac:dyDescent="0.2">
      <c r="A27" s="74" t="s">
        <v>145</v>
      </c>
      <c r="B27" s="521" t="s">
        <v>146</v>
      </c>
      <c r="C27" s="522"/>
      <c r="D27" s="522"/>
      <c r="E27" s="522"/>
      <c r="F27" s="523"/>
    </row>
    <row r="28" spans="1:26" ht="102" customHeight="1" x14ac:dyDescent="0.2">
      <c r="A28" s="74" t="s">
        <v>147</v>
      </c>
      <c r="B28" s="521" t="s">
        <v>148</v>
      </c>
      <c r="C28" s="522"/>
      <c r="D28" s="522"/>
      <c r="E28" s="522"/>
      <c r="F28" s="523"/>
    </row>
    <row r="29" spans="1:26" ht="74.45" customHeight="1" x14ac:dyDescent="0.2">
      <c r="A29" s="38" t="s">
        <v>149</v>
      </c>
      <c r="B29" s="521" t="s">
        <v>150</v>
      </c>
      <c r="C29" s="522"/>
      <c r="D29" s="522"/>
      <c r="E29" s="522"/>
      <c r="F29" s="523"/>
    </row>
    <row r="30" spans="1:26" ht="76.150000000000006" customHeight="1" x14ac:dyDescent="0.2">
      <c r="A30" s="38" t="s">
        <v>151</v>
      </c>
      <c r="B30" s="521" t="s">
        <v>152</v>
      </c>
      <c r="C30" s="522"/>
      <c r="D30" s="522"/>
      <c r="E30" s="522"/>
      <c r="F30" s="523"/>
    </row>
    <row r="31" spans="1:26" ht="70.900000000000006" customHeight="1" x14ac:dyDescent="0.2">
      <c r="A31" s="38" t="s">
        <v>153</v>
      </c>
      <c r="B31" s="521" t="s">
        <v>154</v>
      </c>
      <c r="C31" s="522"/>
      <c r="D31" s="522"/>
      <c r="E31" s="522"/>
      <c r="F31" s="523"/>
    </row>
    <row r="32" spans="1:26" ht="115.15" customHeight="1" x14ac:dyDescent="0.2">
      <c r="A32" s="38" t="s">
        <v>155</v>
      </c>
      <c r="B32" s="521" t="s">
        <v>156</v>
      </c>
      <c r="C32" s="522"/>
      <c r="D32" s="522"/>
      <c r="E32" s="522"/>
      <c r="F32" s="523"/>
    </row>
    <row r="33" spans="1:10" ht="97.9" customHeight="1" x14ac:dyDescent="0.2">
      <c r="A33" s="75" t="s">
        <v>157</v>
      </c>
      <c r="B33" s="524" t="s">
        <v>158</v>
      </c>
      <c r="C33" s="525"/>
      <c r="D33" s="525"/>
      <c r="E33" s="525"/>
      <c r="F33" s="526"/>
    </row>
    <row r="34" spans="1:10" ht="15.75" customHeight="1" x14ac:dyDescent="0.2">
      <c r="A34" s="519"/>
      <c r="B34" s="496"/>
      <c r="C34" s="496"/>
      <c r="D34" s="496"/>
      <c r="E34" s="496"/>
      <c r="F34" s="497"/>
    </row>
    <row r="35" spans="1:10" ht="33.75" customHeight="1" x14ac:dyDescent="0.2">
      <c r="A35" s="71" t="s">
        <v>48</v>
      </c>
      <c r="B35" s="532" t="s">
        <v>49</v>
      </c>
      <c r="C35" s="496"/>
      <c r="D35" s="496"/>
      <c r="E35" s="496"/>
      <c r="F35" s="497"/>
    </row>
    <row r="36" spans="1:10" ht="45" customHeight="1" x14ac:dyDescent="0.25">
      <c r="A36" s="71" t="s">
        <v>50</v>
      </c>
      <c r="B36" s="532" t="s">
        <v>51</v>
      </c>
      <c r="C36" s="497"/>
      <c r="D36" s="532" t="s">
        <v>52</v>
      </c>
      <c r="E36" s="496"/>
      <c r="F36" s="497"/>
      <c r="J36" s="76"/>
    </row>
    <row r="37" spans="1:10" ht="85.15" customHeight="1" x14ac:dyDescent="0.2">
      <c r="A37" s="77" t="s">
        <v>53</v>
      </c>
      <c r="B37" s="528" t="s">
        <v>159</v>
      </c>
      <c r="C37" s="529"/>
      <c r="D37" s="528" t="s">
        <v>160</v>
      </c>
      <c r="E37" s="530"/>
      <c r="F37" s="531"/>
    </row>
    <row r="38" spans="1:10" ht="84" customHeight="1" x14ac:dyDescent="0.2">
      <c r="A38" s="77" t="s">
        <v>54</v>
      </c>
      <c r="B38" s="528" t="s">
        <v>161</v>
      </c>
      <c r="C38" s="529"/>
      <c r="D38" s="528" t="s">
        <v>162</v>
      </c>
      <c r="E38" s="530"/>
      <c r="F38" s="531"/>
    </row>
    <row r="39" spans="1:10" ht="36.6" customHeight="1" x14ac:dyDescent="0.2">
      <c r="A39" s="77" t="s">
        <v>55</v>
      </c>
      <c r="B39" s="528" t="s">
        <v>163</v>
      </c>
      <c r="C39" s="529"/>
      <c r="D39" s="528" t="s">
        <v>164</v>
      </c>
      <c r="E39" s="530"/>
      <c r="F39" s="531"/>
    </row>
    <row r="40" spans="1:10" ht="58.9" customHeight="1" x14ac:dyDescent="0.2">
      <c r="A40" s="77" t="s">
        <v>56</v>
      </c>
      <c r="B40" s="528" t="s">
        <v>165</v>
      </c>
      <c r="C40" s="529"/>
      <c r="D40" s="528" t="s">
        <v>166</v>
      </c>
      <c r="E40" s="530"/>
      <c r="F40" s="531"/>
    </row>
    <row r="41" spans="1:10" ht="54" customHeight="1" x14ac:dyDescent="0.2">
      <c r="A41" s="77" t="s">
        <v>167</v>
      </c>
      <c r="B41" s="528" t="s">
        <v>168</v>
      </c>
      <c r="C41" s="529"/>
      <c r="D41" s="528" t="s">
        <v>169</v>
      </c>
      <c r="E41" s="530"/>
      <c r="F41" s="531"/>
    </row>
    <row r="42" spans="1:10" ht="60" customHeight="1" x14ac:dyDescent="0.2">
      <c r="A42" s="77" t="s">
        <v>170</v>
      </c>
      <c r="B42" s="528" t="s">
        <v>171</v>
      </c>
      <c r="C42" s="529"/>
      <c r="D42" s="528" t="s">
        <v>172</v>
      </c>
      <c r="E42" s="530"/>
      <c r="F42" s="531"/>
    </row>
    <row r="43" spans="1:10" ht="41.45" customHeight="1" x14ac:dyDescent="0.2">
      <c r="A43" s="77" t="s">
        <v>173</v>
      </c>
      <c r="B43" s="528" t="s">
        <v>174</v>
      </c>
      <c r="C43" s="529"/>
      <c r="D43" s="528" t="s">
        <v>175</v>
      </c>
      <c r="E43" s="530"/>
      <c r="F43" s="531"/>
    </row>
    <row r="44" spans="1:10" ht="15.75" customHeight="1" x14ac:dyDescent="0.2">
      <c r="A44" s="77" t="s">
        <v>176</v>
      </c>
      <c r="B44" s="528"/>
      <c r="C44" s="529"/>
      <c r="D44" s="528"/>
      <c r="E44" s="530"/>
      <c r="F44" s="531"/>
    </row>
    <row r="45" spans="1:10" ht="15.75" customHeight="1" x14ac:dyDescent="0.2">
      <c r="A45" s="519"/>
      <c r="B45" s="496"/>
      <c r="C45" s="496"/>
      <c r="D45" s="496"/>
      <c r="E45" s="496"/>
      <c r="F45" s="497"/>
    </row>
    <row r="46" spans="1:10" ht="46.5" customHeight="1" x14ac:dyDescent="0.2">
      <c r="A46" s="71" t="s">
        <v>57</v>
      </c>
      <c r="B46" s="532" t="s">
        <v>58</v>
      </c>
      <c r="C46" s="496"/>
      <c r="D46" s="496"/>
      <c r="E46" s="496"/>
      <c r="F46" s="497"/>
    </row>
    <row r="47" spans="1:10" ht="33.75" customHeight="1" x14ac:dyDescent="0.2">
      <c r="A47" s="78"/>
      <c r="B47" s="77" t="s">
        <v>59</v>
      </c>
      <c r="C47" s="532" t="s">
        <v>60</v>
      </c>
      <c r="D47" s="497"/>
      <c r="E47" s="532" t="s">
        <v>61</v>
      </c>
      <c r="F47" s="497"/>
    </row>
    <row r="48" spans="1:10" ht="15.75" customHeight="1" x14ac:dyDescent="0.2">
      <c r="A48" s="79"/>
      <c r="B48" s="80"/>
      <c r="C48" s="490"/>
      <c r="D48" s="497"/>
      <c r="E48" s="490"/>
      <c r="F48" s="497"/>
    </row>
    <row r="49" spans="1:6" ht="15.75" customHeight="1" x14ac:dyDescent="0.2">
      <c r="A49" s="79"/>
      <c r="B49" s="80"/>
      <c r="C49" s="490"/>
      <c r="D49" s="497"/>
      <c r="E49" s="490"/>
      <c r="F49" s="497"/>
    </row>
    <row r="50" spans="1:6" ht="15.75" customHeight="1" x14ac:dyDescent="0.2">
      <c r="A50" s="79"/>
      <c r="B50" s="80"/>
      <c r="C50" s="490"/>
      <c r="D50" s="497"/>
      <c r="E50" s="490"/>
      <c r="F50" s="497"/>
    </row>
    <row r="51" spans="1:6" ht="15.75" customHeight="1" x14ac:dyDescent="0.2">
      <c r="A51" s="79"/>
      <c r="B51" s="80"/>
      <c r="C51" s="490"/>
      <c r="D51" s="497"/>
      <c r="E51" s="490"/>
      <c r="F51" s="497"/>
    </row>
    <row r="52" spans="1:6" ht="15.75" customHeight="1" x14ac:dyDescent="0.2">
      <c r="A52" s="79"/>
      <c r="B52" s="80"/>
      <c r="C52" s="490"/>
      <c r="D52" s="497"/>
      <c r="E52" s="490"/>
      <c r="F52" s="497"/>
    </row>
    <row r="53" spans="1:6" ht="15.75" customHeight="1" x14ac:dyDescent="0.2">
      <c r="A53" s="519"/>
      <c r="B53" s="496"/>
      <c r="C53" s="496"/>
      <c r="D53" s="496"/>
      <c r="E53" s="496"/>
      <c r="F53" s="497"/>
    </row>
    <row r="54" spans="1:6" ht="15" customHeight="1" x14ac:dyDescent="0.2">
      <c r="A54" s="533" t="s">
        <v>62</v>
      </c>
      <c r="B54" s="496"/>
      <c r="C54" s="496"/>
      <c r="D54" s="496"/>
      <c r="E54" s="496"/>
      <c r="F54" s="497"/>
    </row>
    <row r="55" spans="1:6" ht="46.9" customHeight="1" x14ac:dyDescent="0.2">
      <c r="A55" s="81"/>
      <c r="B55" s="81"/>
      <c r="C55" s="77" t="s">
        <v>63</v>
      </c>
      <c r="D55" s="77" t="s">
        <v>64</v>
      </c>
      <c r="E55" s="82" t="s">
        <v>65</v>
      </c>
      <c r="F55" s="83" t="s">
        <v>66</v>
      </c>
    </row>
    <row r="56" spans="1:6" ht="33.6" customHeight="1" x14ac:dyDescent="0.2">
      <c r="A56" s="84" t="s">
        <v>53</v>
      </c>
      <c r="B56" s="85" t="s">
        <v>67</v>
      </c>
      <c r="C56" s="86">
        <f t="shared" ref="C56:D56" si="0">SUM(C57:C59)</f>
        <v>0</v>
      </c>
      <c r="D56" s="86">
        <f t="shared" si="0"/>
        <v>0</v>
      </c>
      <c r="E56" s="86">
        <f t="shared" ref="E56:E59" si="1">D56-C56</f>
        <v>0</v>
      </c>
      <c r="F56" s="87">
        <f>E56/C$72</f>
        <v>0</v>
      </c>
    </row>
    <row r="57" spans="1:6" ht="32.450000000000003" customHeight="1" x14ac:dyDescent="0.2">
      <c r="A57" s="88" t="s">
        <v>68</v>
      </c>
      <c r="B57" s="79" t="s">
        <v>69</v>
      </c>
      <c r="C57" s="89">
        <v>0</v>
      </c>
      <c r="D57" s="89">
        <v>0</v>
      </c>
      <c r="E57" s="86">
        <f t="shared" si="1"/>
        <v>0</v>
      </c>
      <c r="F57" s="87">
        <f t="shared" ref="F57:F72" si="2">E57/C$72</f>
        <v>0</v>
      </c>
    </row>
    <row r="58" spans="1:6" ht="30.6" customHeight="1" x14ac:dyDescent="0.2">
      <c r="A58" s="88" t="s">
        <v>70</v>
      </c>
      <c r="B58" s="79" t="s">
        <v>71</v>
      </c>
      <c r="C58" s="89">
        <v>0</v>
      </c>
      <c r="D58" s="89">
        <v>0</v>
      </c>
      <c r="E58" s="86">
        <f t="shared" si="1"/>
        <v>0</v>
      </c>
      <c r="F58" s="87">
        <f t="shared" si="2"/>
        <v>0</v>
      </c>
    </row>
    <row r="59" spans="1:6" ht="15.75" customHeight="1" x14ac:dyDescent="0.2">
      <c r="A59" s="88" t="s">
        <v>72</v>
      </c>
      <c r="B59" s="79" t="s">
        <v>73</v>
      </c>
      <c r="C59" s="89">
        <v>0</v>
      </c>
      <c r="D59" s="89">
        <v>0</v>
      </c>
      <c r="E59" s="86">
        <f t="shared" si="1"/>
        <v>0</v>
      </c>
      <c r="F59" s="87">
        <f t="shared" si="2"/>
        <v>0</v>
      </c>
    </row>
    <row r="60" spans="1:6" ht="15.75" customHeight="1" x14ac:dyDescent="0.2">
      <c r="A60" s="519"/>
      <c r="B60" s="496"/>
      <c r="C60" s="496"/>
      <c r="D60" s="496"/>
      <c r="E60" s="496"/>
      <c r="F60" s="497"/>
    </row>
    <row r="61" spans="1:6" ht="15.75" customHeight="1" x14ac:dyDescent="0.2">
      <c r="A61" s="84" t="s">
        <v>54</v>
      </c>
      <c r="B61" s="85" t="s">
        <v>74</v>
      </c>
      <c r="C61" s="86">
        <f t="shared" ref="C61:D61" si="3">SUM(C63:C70)</f>
        <v>434</v>
      </c>
      <c r="D61" s="86">
        <f t="shared" si="3"/>
        <v>434</v>
      </c>
      <c r="E61" s="86">
        <f>D61-C61</f>
        <v>0</v>
      </c>
      <c r="F61" s="87">
        <f t="shared" si="2"/>
        <v>0</v>
      </c>
    </row>
    <row r="62" spans="1:6" ht="15.75" customHeight="1" x14ac:dyDescent="0.2">
      <c r="A62" s="90"/>
      <c r="B62" s="91" t="s">
        <v>75</v>
      </c>
      <c r="C62" s="92"/>
      <c r="D62" s="92"/>
      <c r="E62" s="92"/>
      <c r="F62" s="93"/>
    </row>
    <row r="63" spans="1:6" ht="15.75" customHeight="1" x14ac:dyDescent="0.2">
      <c r="A63" s="88" t="s">
        <v>76</v>
      </c>
      <c r="B63" s="79" t="s">
        <v>77</v>
      </c>
      <c r="C63" s="89">
        <v>150</v>
      </c>
      <c r="D63" s="94">
        <v>221</v>
      </c>
      <c r="E63" s="86">
        <f t="shared" ref="E63:E65" si="4">SUM(D63-C63)</f>
        <v>71</v>
      </c>
      <c r="F63" s="87">
        <f t="shared" si="2"/>
        <v>0.16359447004608296</v>
      </c>
    </row>
    <row r="64" spans="1:6" ht="105.75" customHeight="1" x14ac:dyDescent="0.2">
      <c r="A64" s="88" t="s">
        <v>78</v>
      </c>
      <c r="B64" s="79" t="s">
        <v>79</v>
      </c>
      <c r="C64" s="89">
        <v>130</v>
      </c>
      <c r="D64" s="89">
        <v>12</v>
      </c>
      <c r="E64" s="86">
        <f t="shared" si="4"/>
        <v>-118</v>
      </c>
      <c r="F64" s="87">
        <f t="shared" si="2"/>
        <v>-0.27188940092165897</v>
      </c>
    </row>
    <row r="65" spans="1:6" ht="72" customHeight="1" x14ac:dyDescent="0.2">
      <c r="A65" s="88" t="s">
        <v>80</v>
      </c>
      <c r="B65" s="44" t="s">
        <v>81</v>
      </c>
      <c r="C65" s="89">
        <v>54</v>
      </c>
      <c r="D65" s="89">
        <v>75</v>
      </c>
      <c r="E65" s="86">
        <f t="shared" si="4"/>
        <v>21</v>
      </c>
      <c r="F65" s="87">
        <f t="shared" si="2"/>
        <v>4.8387096774193547E-2</v>
      </c>
    </row>
    <row r="66" spans="1:6" ht="15.75" customHeight="1" x14ac:dyDescent="0.2">
      <c r="A66" s="78"/>
      <c r="B66" s="91" t="s">
        <v>82</v>
      </c>
      <c r="C66" s="92"/>
      <c r="D66" s="92"/>
      <c r="E66" s="92"/>
      <c r="F66" s="93"/>
    </row>
    <row r="67" spans="1:6" ht="30" customHeight="1" x14ac:dyDescent="0.2">
      <c r="A67" s="88" t="s">
        <v>83</v>
      </c>
      <c r="B67" s="79" t="s">
        <v>84</v>
      </c>
      <c r="C67" s="89">
        <v>0</v>
      </c>
      <c r="D67" s="89">
        <v>0</v>
      </c>
      <c r="E67" s="86">
        <f t="shared" ref="E67:E70" si="5">SUM(D67-C67)</f>
        <v>0</v>
      </c>
      <c r="F67" s="87">
        <f t="shared" si="2"/>
        <v>0</v>
      </c>
    </row>
    <row r="68" spans="1:6" ht="15.75" customHeight="1" x14ac:dyDescent="0.2">
      <c r="A68" s="88" t="s">
        <v>85</v>
      </c>
      <c r="B68" s="79" t="s">
        <v>86</v>
      </c>
      <c r="C68" s="89">
        <v>50</v>
      </c>
      <c r="D68" s="89">
        <v>105</v>
      </c>
      <c r="E68" s="86">
        <f t="shared" si="5"/>
        <v>55</v>
      </c>
      <c r="F68" s="87">
        <f t="shared" si="2"/>
        <v>0.12672811059907835</v>
      </c>
    </row>
    <row r="69" spans="1:6" ht="15.75" customHeight="1" x14ac:dyDescent="0.2">
      <c r="A69" s="88" t="s">
        <v>87</v>
      </c>
      <c r="B69" s="79" t="s">
        <v>88</v>
      </c>
      <c r="C69" s="89">
        <v>30</v>
      </c>
      <c r="D69" s="89">
        <v>0</v>
      </c>
      <c r="E69" s="86">
        <f t="shared" si="5"/>
        <v>-30</v>
      </c>
      <c r="F69" s="87">
        <f t="shared" si="2"/>
        <v>-6.9124423963133647E-2</v>
      </c>
    </row>
    <row r="70" spans="1:6" ht="15.75" customHeight="1" x14ac:dyDescent="0.2">
      <c r="A70" s="88" t="s">
        <v>89</v>
      </c>
      <c r="B70" s="79" t="s">
        <v>90</v>
      </c>
      <c r="C70" s="89">
        <v>20</v>
      </c>
      <c r="D70" s="89">
        <v>21</v>
      </c>
      <c r="E70" s="86">
        <f t="shared" si="5"/>
        <v>1</v>
      </c>
      <c r="F70" s="87">
        <f t="shared" si="2"/>
        <v>2.304147465437788E-3</v>
      </c>
    </row>
    <row r="71" spans="1:6" ht="15.75" customHeight="1" x14ac:dyDescent="0.2">
      <c r="A71" s="519"/>
      <c r="B71" s="496"/>
      <c r="C71" s="496"/>
      <c r="D71" s="496"/>
      <c r="E71" s="496"/>
      <c r="F71" s="497"/>
    </row>
    <row r="72" spans="1:6" ht="15.75" customHeight="1" x14ac:dyDescent="0.2">
      <c r="A72" s="84" t="s">
        <v>55</v>
      </c>
      <c r="B72" s="85" t="s">
        <v>91</v>
      </c>
      <c r="C72" s="86">
        <v>434</v>
      </c>
      <c r="D72" s="86">
        <f>SUM(D61,D56,)</f>
        <v>434</v>
      </c>
      <c r="E72" s="86">
        <f>D72-C72</f>
        <v>0</v>
      </c>
      <c r="F72" s="87">
        <f t="shared" si="2"/>
        <v>0</v>
      </c>
    </row>
    <row r="73" spans="1:6" ht="15.75" customHeight="1" x14ac:dyDescent="0.2">
      <c r="A73" s="519"/>
      <c r="B73" s="496"/>
      <c r="C73" s="496"/>
      <c r="D73" s="496"/>
      <c r="E73" s="496"/>
      <c r="F73" s="497"/>
    </row>
    <row r="74" spans="1:6" ht="15" customHeight="1" x14ac:dyDescent="0.2">
      <c r="A74" s="533" t="s">
        <v>92</v>
      </c>
      <c r="B74" s="496"/>
      <c r="C74" s="496"/>
      <c r="D74" s="496"/>
      <c r="E74" s="496"/>
      <c r="F74" s="497"/>
    </row>
    <row r="75" spans="1:6" ht="28.15" customHeight="1" x14ac:dyDescent="0.2">
      <c r="A75" s="77" t="s">
        <v>93</v>
      </c>
      <c r="B75" s="532" t="s">
        <v>94</v>
      </c>
      <c r="C75" s="496"/>
      <c r="D75" s="497"/>
      <c r="E75" s="532" t="s">
        <v>95</v>
      </c>
      <c r="F75" s="497"/>
    </row>
    <row r="76" spans="1:6" ht="51.6" customHeight="1" x14ac:dyDescent="0.2">
      <c r="A76" s="90" t="s">
        <v>76</v>
      </c>
      <c r="B76" s="534" t="s">
        <v>177</v>
      </c>
      <c r="C76" s="525"/>
      <c r="D76" s="526"/>
      <c r="E76" s="535">
        <v>221</v>
      </c>
      <c r="F76" s="497"/>
    </row>
    <row r="77" spans="1:6" ht="37.9" customHeight="1" x14ac:dyDescent="0.2">
      <c r="A77" s="90" t="s">
        <v>78</v>
      </c>
      <c r="B77" s="534" t="s">
        <v>178</v>
      </c>
      <c r="C77" s="525"/>
      <c r="D77" s="526"/>
      <c r="E77" s="535">
        <v>12</v>
      </c>
      <c r="F77" s="497"/>
    </row>
    <row r="78" spans="1:6" ht="31.9" customHeight="1" x14ac:dyDescent="0.2">
      <c r="A78" s="90" t="s">
        <v>80</v>
      </c>
      <c r="B78" s="536" t="s">
        <v>179</v>
      </c>
      <c r="C78" s="522"/>
      <c r="D78" s="523"/>
      <c r="E78" s="535">
        <v>75</v>
      </c>
      <c r="F78" s="497"/>
    </row>
    <row r="79" spans="1:6" ht="46.9" customHeight="1" x14ac:dyDescent="0.2">
      <c r="A79" s="90" t="s">
        <v>85</v>
      </c>
      <c r="B79" s="534" t="s">
        <v>180</v>
      </c>
      <c r="C79" s="525"/>
      <c r="D79" s="526"/>
      <c r="E79" s="535">
        <v>105</v>
      </c>
      <c r="F79" s="497"/>
    </row>
    <row r="80" spans="1:6" ht="42.6" customHeight="1" x14ac:dyDescent="0.2">
      <c r="A80" s="90" t="s">
        <v>87</v>
      </c>
      <c r="B80" s="538" t="s">
        <v>172</v>
      </c>
      <c r="C80" s="522"/>
      <c r="D80" s="523"/>
      <c r="E80" s="535">
        <v>0</v>
      </c>
      <c r="F80" s="497"/>
    </row>
    <row r="81" spans="1:6" ht="26.45" customHeight="1" x14ac:dyDescent="0.2">
      <c r="A81" s="90" t="s">
        <v>89</v>
      </c>
      <c r="B81" s="534" t="s">
        <v>181</v>
      </c>
      <c r="C81" s="525"/>
      <c r="D81" s="526"/>
      <c r="E81" s="535">
        <v>21</v>
      </c>
      <c r="F81" s="497"/>
    </row>
    <row r="82" spans="1:6" ht="15.75" customHeight="1" x14ac:dyDescent="0.2">
      <c r="A82" s="90"/>
      <c r="B82" s="535"/>
      <c r="C82" s="496"/>
      <c r="D82" s="497"/>
      <c r="E82" s="535"/>
      <c r="F82" s="497"/>
    </row>
    <row r="83" spans="1:6" ht="15.75" customHeight="1" x14ac:dyDescent="0.2">
      <c r="A83" s="90"/>
      <c r="B83" s="535"/>
      <c r="C83" s="496"/>
      <c r="D83" s="497"/>
      <c r="E83" s="535"/>
      <c r="F83" s="497"/>
    </row>
    <row r="84" spans="1:6" ht="15.75" customHeight="1" x14ac:dyDescent="0.25">
      <c r="A84" s="95"/>
      <c r="B84" s="95"/>
      <c r="C84" s="95"/>
      <c r="D84" s="95"/>
      <c r="E84" s="95"/>
      <c r="F84" s="95"/>
    </row>
    <row r="85" spans="1:6" ht="15.75" customHeight="1" x14ac:dyDescent="0.25">
      <c r="A85" s="537" t="s">
        <v>96</v>
      </c>
      <c r="B85" s="468"/>
      <c r="C85" s="468"/>
      <c r="D85" s="468"/>
      <c r="E85" s="468"/>
      <c r="F85" s="468"/>
    </row>
    <row r="86" spans="1:6" ht="15.75" customHeight="1" x14ac:dyDescent="0.25">
      <c r="A86" s="537" t="s">
        <v>182</v>
      </c>
      <c r="B86" s="468"/>
      <c r="C86" s="468"/>
      <c r="D86" s="468"/>
      <c r="E86" s="468"/>
      <c r="F86" s="468"/>
    </row>
    <row r="87" spans="1:6" ht="15.75" customHeight="1" x14ac:dyDescent="0.25">
      <c r="A87" s="97"/>
      <c r="B87" s="97"/>
      <c r="C87" s="97"/>
      <c r="D87" s="97"/>
      <c r="E87" s="97"/>
      <c r="F87" s="97"/>
    </row>
    <row r="88" spans="1:6" ht="15.75" customHeight="1" x14ac:dyDescent="0.2"/>
    <row r="89" spans="1:6" ht="15.75" customHeight="1" x14ac:dyDescent="0.2"/>
    <row r="90" spans="1:6" ht="15.75" customHeight="1" x14ac:dyDescent="0.2"/>
    <row r="91" spans="1:6" ht="15.75" customHeight="1" x14ac:dyDescent="0.2"/>
    <row r="92" spans="1:6" ht="15.75" customHeight="1" x14ac:dyDescent="0.2"/>
    <row r="93" spans="1:6" ht="15.75" customHeight="1" x14ac:dyDescent="0.2"/>
    <row r="94" spans="1:6" ht="15.75" customHeight="1" x14ac:dyDescent="0.2"/>
    <row r="95" spans="1:6" ht="15.75" customHeight="1" x14ac:dyDescent="0.2"/>
    <row r="96" spans="1: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2">
    <mergeCell ref="B83:D83"/>
    <mergeCell ref="E83:F83"/>
    <mergeCell ref="A85:F85"/>
    <mergeCell ref="A86:F86"/>
    <mergeCell ref="B80:D80"/>
    <mergeCell ref="E80:F80"/>
    <mergeCell ref="B81:D81"/>
    <mergeCell ref="E81:F81"/>
    <mergeCell ref="B82:D82"/>
    <mergeCell ref="E82:F82"/>
    <mergeCell ref="B77:D77"/>
    <mergeCell ref="E77:F77"/>
    <mergeCell ref="B78:D78"/>
    <mergeCell ref="E78:F78"/>
    <mergeCell ref="B79:D79"/>
    <mergeCell ref="E79:F79"/>
    <mergeCell ref="A73:F73"/>
    <mergeCell ref="A74:F74"/>
    <mergeCell ref="B75:D75"/>
    <mergeCell ref="E75:F75"/>
    <mergeCell ref="B76:D76"/>
    <mergeCell ref="E76:F76"/>
    <mergeCell ref="C52:D52"/>
    <mergeCell ref="E52:F52"/>
    <mergeCell ref="A53:F53"/>
    <mergeCell ref="A54:F54"/>
    <mergeCell ref="A60:F60"/>
    <mergeCell ref="A71:F71"/>
    <mergeCell ref="C49:D49"/>
    <mergeCell ref="E49:F49"/>
    <mergeCell ref="C50:D50"/>
    <mergeCell ref="E50:F50"/>
    <mergeCell ref="C51:D51"/>
    <mergeCell ref="E51:F51"/>
    <mergeCell ref="A45:F45"/>
    <mergeCell ref="B46:F46"/>
    <mergeCell ref="C47:D47"/>
    <mergeCell ref="E47:F47"/>
    <mergeCell ref="C48:D48"/>
    <mergeCell ref="E48:F48"/>
    <mergeCell ref="B42:C42"/>
    <mergeCell ref="D42:F42"/>
    <mergeCell ref="B43:C43"/>
    <mergeCell ref="D43:F43"/>
    <mergeCell ref="B44:C44"/>
    <mergeCell ref="D44:F44"/>
    <mergeCell ref="B39:C39"/>
    <mergeCell ref="D39:F39"/>
    <mergeCell ref="B40:C40"/>
    <mergeCell ref="D40:F40"/>
    <mergeCell ref="B41:C41"/>
    <mergeCell ref="D41:F41"/>
    <mergeCell ref="B35:F35"/>
    <mergeCell ref="B36:C36"/>
    <mergeCell ref="D36:F36"/>
    <mergeCell ref="B37:C37"/>
    <mergeCell ref="D37:F37"/>
    <mergeCell ref="B38:C38"/>
    <mergeCell ref="D38:F38"/>
    <mergeCell ref="B29:F29"/>
    <mergeCell ref="B30:F30"/>
    <mergeCell ref="B31:F31"/>
    <mergeCell ref="B32:F32"/>
    <mergeCell ref="B33:F33"/>
    <mergeCell ref="A34:F34"/>
    <mergeCell ref="B23:F23"/>
    <mergeCell ref="B24:F24"/>
    <mergeCell ref="A25:F25"/>
    <mergeCell ref="B26:F26"/>
    <mergeCell ref="B27:F27"/>
    <mergeCell ref="B28:F28"/>
    <mergeCell ref="B19:C19"/>
    <mergeCell ref="D19:F19"/>
    <mergeCell ref="B20:C20"/>
    <mergeCell ref="D20:F20"/>
    <mergeCell ref="A21:F21"/>
    <mergeCell ref="A22:F22"/>
    <mergeCell ref="B16:C16"/>
    <mergeCell ref="D16:F16"/>
    <mergeCell ref="B17:C17"/>
    <mergeCell ref="D17:F17"/>
    <mergeCell ref="B18:C18"/>
    <mergeCell ref="D18:F18"/>
    <mergeCell ref="A13:F13"/>
    <mergeCell ref="A14:F14"/>
    <mergeCell ref="B15:C15"/>
    <mergeCell ref="D15:F15"/>
    <mergeCell ref="B9:C9"/>
    <mergeCell ref="D9:F9"/>
    <mergeCell ref="C10:D10"/>
    <mergeCell ref="E10:F10"/>
    <mergeCell ref="C11:D11"/>
    <mergeCell ref="E11:F11"/>
    <mergeCell ref="B1:F1"/>
    <mergeCell ref="A2:F2"/>
    <mergeCell ref="A3:F3"/>
    <mergeCell ref="B4:F4"/>
    <mergeCell ref="B5:F5"/>
    <mergeCell ref="A6:A8"/>
    <mergeCell ref="B6:F8"/>
    <mergeCell ref="C12:D12"/>
    <mergeCell ref="E12:F12"/>
  </mergeCells>
  <hyperlinks>
    <hyperlink ref="B18" r:id="rId1" xr:uid="{83C8CB56-417A-4F60-B6F6-1B850DDDBF1F}"/>
    <hyperlink ref="D18" r:id="rId2" xr:uid="{FC244756-DDC5-4B0C-B87D-D13969F46CC0}"/>
    <hyperlink ref="B20" r:id="rId3" xr:uid="{32CA97C7-8B1B-439D-B39C-CDF565DF6B4C}"/>
    <hyperlink ref="D20" r:id="rId4" xr:uid="{425D8967-07E8-490E-8031-212F2DB97857}"/>
  </hyperlinks>
  <printOptions horizontalCentered="1"/>
  <pageMargins left="0.70866141732283472" right="0.70866141732283472" top="0.78740157480314965" bottom="0.78740157480314965" header="0" footer="0"/>
  <pageSetup paperSize="9" orientation="portrait" r:id="rId5"/>
  <rowBreaks count="1" manualBreakCount="1">
    <brk id="5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FA906-0DB5-4964-A85E-39D80123C948}">
  <dimension ref="A1:Z1000"/>
  <sheetViews>
    <sheetView topLeftCell="A71" zoomScale="80" zoomScaleNormal="80" workbookViewId="0">
      <selection activeCell="B25" sqref="B25:F25"/>
    </sheetView>
  </sheetViews>
  <sheetFormatPr defaultColWidth="14.42578125" defaultRowHeight="15" customHeight="1" x14ac:dyDescent="0.2"/>
  <cols>
    <col min="1" max="1" width="25.85546875" style="34" customWidth="1"/>
    <col min="2" max="2" width="29" style="34" customWidth="1"/>
    <col min="3" max="3" width="16.85546875" style="34" customWidth="1"/>
    <col min="4" max="4" width="17.7109375" style="34" customWidth="1"/>
    <col min="5" max="5" width="14" style="34" customWidth="1"/>
    <col min="6" max="6" width="14.7109375" style="34" customWidth="1"/>
    <col min="7" max="26" width="8.7109375" style="34" customWidth="1"/>
    <col min="27" max="16384" width="14.42578125" style="34"/>
  </cols>
  <sheetData>
    <row r="1" spans="1:26" ht="18.75" x14ac:dyDescent="0.25">
      <c r="A1" s="234"/>
      <c r="B1" s="235"/>
      <c r="C1" s="235"/>
      <c r="D1" s="235"/>
      <c r="E1" s="235"/>
      <c r="F1" s="235"/>
      <c r="G1" s="236"/>
      <c r="H1" s="236"/>
      <c r="I1" s="236"/>
      <c r="J1" s="236"/>
      <c r="K1" s="236"/>
      <c r="L1" s="236"/>
      <c r="M1" s="236"/>
      <c r="N1" s="236"/>
      <c r="O1" s="236"/>
      <c r="P1" s="236"/>
      <c r="Q1" s="236"/>
      <c r="R1" s="236"/>
      <c r="S1" s="236"/>
      <c r="T1" s="236"/>
      <c r="U1" s="236"/>
      <c r="V1" s="236"/>
      <c r="W1" s="236"/>
      <c r="X1" s="236"/>
      <c r="Y1" s="236"/>
      <c r="Z1" s="236"/>
    </row>
    <row r="2" spans="1:26" ht="18.75" x14ac:dyDescent="0.25">
      <c r="A2" s="65" t="s">
        <v>0</v>
      </c>
      <c r="B2" s="495" t="s">
        <v>529</v>
      </c>
      <c r="C2" s="474"/>
      <c r="D2" s="474"/>
      <c r="E2" s="474"/>
      <c r="F2" s="475"/>
      <c r="G2" s="64"/>
      <c r="H2" s="64"/>
      <c r="I2" s="64"/>
      <c r="J2" s="64"/>
      <c r="K2" s="64"/>
      <c r="L2" s="64"/>
      <c r="M2" s="64"/>
      <c r="N2" s="64"/>
      <c r="O2" s="64"/>
      <c r="P2" s="64"/>
      <c r="Q2" s="64"/>
      <c r="R2" s="64"/>
      <c r="S2" s="64"/>
      <c r="T2" s="64"/>
      <c r="U2" s="64"/>
      <c r="V2" s="64"/>
      <c r="W2" s="64"/>
      <c r="X2" s="64"/>
      <c r="Y2" s="64"/>
      <c r="Z2" s="64"/>
    </row>
    <row r="3" spans="1:26" ht="15" customHeight="1" x14ac:dyDescent="0.25">
      <c r="A3" s="498" t="s">
        <v>2</v>
      </c>
      <c r="B3" s="474"/>
      <c r="C3" s="474"/>
      <c r="D3" s="474"/>
      <c r="E3" s="474"/>
      <c r="F3" s="475"/>
      <c r="G3" s="64"/>
      <c r="H3" s="64"/>
      <c r="I3" s="64"/>
      <c r="J3" s="64"/>
      <c r="K3" s="64"/>
      <c r="L3" s="64"/>
      <c r="M3" s="64"/>
      <c r="N3" s="64"/>
      <c r="O3" s="64"/>
      <c r="P3" s="64"/>
      <c r="Q3" s="64"/>
      <c r="R3" s="64"/>
      <c r="S3" s="64"/>
      <c r="T3" s="64"/>
      <c r="U3" s="64"/>
      <c r="V3" s="64"/>
      <c r="W3" s="64"/>
      <c r="X3" s="64"/>
      <c r="Y3" s="64"/>
      <c r="Z3" s="64"/>
    </row>
    <row r="4" spans="1:26" ht="15" customHeight="1" x14ac:dyDescent="0.25">
      <c r="A4" s="498" t="s">
        <v>99</v>
      </c>
      <c r="B4" s="474"/>
      <c r="C4" s="474"/>
      <c r="D4" s="474"/>
      <c r="E4" s="474"/>
      <c r="F4" s="475"/>
      <c r="G4" s="64"/>
      <c r="H4" s="64"/>
      <c r="I4" s="64"/>
      <c r="J4" s="64"/>
      <c r="K4" s="64"/>
      <c r="L4" s="64"/>
      <c r="M4" s="64"/>
      <c r="N4" s="64"/>
      <c r="O4" s="64"/>
      <c r="P4" s="64"/>
      <c r="Q4" s="64"/>
      <c r="R4" s="64"/>
      <c r="S4" s="64"/>
      <c r="T4" s="64"/>
      <c r="U4" s="64"/>
      <c r="V4" s="64"/>
      <c r="W4" s="64"/>
      <c r="X4" s="64"/>
      <c r="Y4" s="64"/>
      <c r="Z4" s="64"/>
    </row>
    <row r="5" spans="1:26" x14ac:dyDescent="0.25">
      <c r="A5" s="66" t="s">
        <v>4</v>
      </c>
      <c r="B5" s="499" t="s">
        <v>5</v>
      </c>
      <c r="C5" s="474"/>
      <c r="D5" s="474"/>
      <c r="E5" s="474"/>
      <c r="F5" s="475"/>
      <c r="G5" s="64"/>
      <c r="H5" s="64"/>
      <c r="I5" s="64"/>
      <c r="J5" s="64"/>
      <c r="K5" s="64"/>
      <c r="L5" s="64"/>
      <c r="M5" s="64"/>
      <c r="N5" s="64"/>
      <c r="O5" s="64"/>
      <c r="P5" s="64"/>
      <c r="Q5" s="64"/>
      <c r="R5" s="64"/>
      <c r="S5" s="64"/>
      <c r="T5" s="64"/>
      <c r="U5" s="64"/>
      <c r="V5" s="64"/>
      <c r="W5" s="64"/>
      <c r="X5" s="64"/>
      <c r="Y5" s="64"/>
      <c r="Z5" s="64"/>
    </row>
    <row r="6" spans="1:26" x14ac:dyDescent="0.25">
      <c r="A6" s="67" t="s">
        <v>6</v>
      </c>
      <c r="B6" s="499" t="s">
        <v>7</v>
      </c>
      <c r="C6" s="474"/>
      <c r="D6" s="474"/>
      <c r="E6" s="474"/>
      <c r="F6" s="475"/>
      <c r="G6" s="64"/>
      <c r="H6" s="64"/>
      <c r="I6" s="64"/>
      <c r="J6" s="64"/>
      <c r="K6" s="64"/>
      <c r="L6" s="64"/>
      <c r="M6" s="64"/>
      <c r="N6" s="64"/>
      <c r="O6" s="64"/>
      <c r="P6" s="64"/>
      <c r="Q6" s="64"/>
      <c r="R6" s="64"/>
      <c r="S6" s="64"/>
      <c r="T6" s="64"/>
      <c r="U6" s="64"/>
      <c r="V6" s="64"/>
      <c r="W6" s="64"/>
      <c r="X6" s="64"/>
      <c r="Y6" s="64"/>
      <c r="Z6" s="64"/>
    </row>
    <row r="7" spans="1:26" x14ac:dyDescent="0.25">
      <c r="A7" s="500" t="s">
        <v>8</v>
      </c>
      <c r="B7" s="503" t="s">
        <v>9</v>
      </c>
      <c r="C7" s="465"/>
      <c r="D7" s="465"/>
      <c r="E7" s="465"/>
      <c r="F7" s="466"/>
      <c r="G7" s="64"/>
      <c r="H7" s="64"/>
      <c r="I7" s="64"/>
      <c r="J7" s="64"/>
      <c r="K7" s="64"/>
      <c r="L7" s="64"/>
      <c r="M7" s="64"/>
      <c r="N7" s="64"/>
      <c r="O7" s="64"/>
      <c r="P7" s="64"/>
      <c r="Q7" s="64"/>
      <c r="R7" s="64"/>
      <c r="S7" s="64"/>
      <c r="T7" s="64"/>
      <c r="U7" s="64"/>
      <c r="V7" s="64"/>
      <c r="W7" s="64"/>
      <c r="X7" s="64"/>
      <c r="Y7" s="64"/>
      <c r="Z7" s="64"/>
    </row>
    <row r="8" spans="1:26" x14ac:dyDescent="0.25">
      <c r="A8" s="462"/>
      <c r="B8" s="467"/>
      <c r="C8" s="468"/>
      <c r="D8" s="468"/>
      <c r="E8" s="468"/>
      <c r="F8" s="469"/>
      <c r="G8" s="64"/>
      <c r="H8" s="64"/>
      <c r="I8" s="64"/>
      <c r="J8" s="64"/>
      <c r="K8" s="64"/>
      <c r="L8" s="64"/>
      <c r="M8" s="64"/>
      <c r="N8" s="64"/>
      <c r="O8" s="64"/>
      <c r="P8" s="64"/>
      <c r="Q8" s="64"/>
      <c r="R8" s="64"/>
      <c r="S8" s="64"/>
      <c r="T8" s="64"/>
      <c r="U8" s="64"/>
      <c r="V8" s="64"/>
      <c r="W8" s="64"/>
      <c r="X8" s="64"/>
      <c r="Y8" s="64"/>
      <c r="Z8" s="64"/>
    </row>
    <row r="9" spans="1:26" x14ac:dyDescent="0.25">
      <c r="A9" s="463"/>
      <c r="B9" s="470"/>
      <c r="C9" s="471"/>
      <c r="D9" s="471"/>
      <c r="E9" s="471"/>
      <c r="F9" s="472"/>
      <c r="G9" s="64"/>
      <c r="H9" s="64"/>
      <c r="I9" s="64"/>
      <c r="J9" s="64"/>
      <c r="K9" s="64"/>
      <c r="L9" s="64"/>
      <c r="M9" s="64"/>
      <c r="N9" s="64"/>
      <c r="O9" s="64"/>
      <c r="P9" s="64"/>
      <c r="Q9" s="64"/>
      <c r="R9" s="64"/>
      <c r="S9" s="64"/>
      <c r="T9" s="64"/>
      <c r="U9" s="64"/>
      <c r="V9" s="64"/>
      <c r="W9" s="64"/>
      <c r="X9" s="64"/>
      <c r="Y9" s="64"/>
      <c r="Z9" s="64"/>
    </row>
    <row r="10" spans="1:26" x14ac:dyDescent="0.25">
      <c r="A10" s="67" t="s">
        <v>10</v>
      </c>
      <c r="B10" s="515" t="s">
        <v>100</v>
      </c>
      <c r="C10" s="475"/>
      <c r="D10" s="515" t="s">
        <v>12</v>
      </c>
      <c r="E10" s="474"/>
      <c r="F10" s="475"/>
      <c r="G10" s="64"/>
      <c r="H10" s="64"/>
      <c r="I10" s="64"/>
      <c r="J10" s="64"/>
      <c r="K10" s="64"/>
      <c r="L10" s="64"/>
      <c r="M10" s="64"/>
      <c r="N10" s="64"/>
      <c r="O10" s="64"/>
      <c r="P10" s="64"/>
      <c r="Q10" s="64"/>
      <c r="R10" s="64"/>
      <c r="S10" s="64"/>
      <c r="T10" s="64"/>
      <c r="U10" s="64"/>
      <c r="V10" s="64"/>
      <c r="W10" s="64"/>
      <c r="X10" s="64"/>
      <c r="Y10" s="64"/>
      <c r="Z10" s="64"/>
    </row>
    <row r="11" spans="1:26" ht="25.5" customHeight="1" x14ac:dyDescent="0.25">
      <c r="A11" s="68" t="s">
        <v>13</v>
      </c>
      <c r="B11" s="67" t="s">
        <v>14</v>
      </c>
      <c r="C11" s="515" t="s">
        <v>15</v>
      </c>
      <c r="D11" s="475"/>
      <c r="E11" s="514" t="s">
        <v>16</v>
      </c>
      <c r="F11" s="475"/>
      <c r="G11" s="64"/>
      <c r="H11" s="64"/>
      <c r="I11" s="64"/>
      <c r="J11" s="64"/>
      <c r="K11" s="64"/>
      <c r="L11" s="64"/>
      <c r="M11" s="64"/>
      <c r="N11" s="64"/>
      <c r="O11" s="64"/>
      <c r="P11" s="64"/>
      <c r="Q11" s="64"/>
      <c r="R11" s="64"/>
      <c r="S11" s="64"/>
      <c r="T11" s="64"/>
      <c r="U11" s="64"/>
      <c r="V11" s="64"/>
      <c r="W11" s="64"/>
      <c r="X11" s="64"/>
      <c r="Y11" s="64"/>
      <c r="Z11" s="64"/>
    </row>
    <row r="12" spans="1:26" x14ac:dyDescent="0.25">
      <c r="A12" s="67" t="s">
        <v>17</v>
      </c>
      <c r="B12" s="69">
        <v>815</v>
      </c>
      <c r="C12" s="511">
        <v>815</v>
      </c>
      <c r="D12" s="475"/>
      <c r="E12" s="511">
        <v>0</v>
      </c>
      <c r="F12" s="475"/>
      <c r="G12" s="64"/>
      <c r="H12" s="64"/>
      <c r="I12" s="64"/>
      <c r="J12" s="64"/>
      <c r="K12" s="64"/>
      <c r="L12" s="64"/>
      <c r="M12" s="64"/>
      <c r="N12" s="64"/>
      <c r="O12" s="64"/>
      <c r="P12" s="64"/>
      <c r="Q12" s="64"/>
      <c r="R12" s="64"/>
      <c r="S12" s="64"/>
      <c r="T12" s="64"/>
      <c r="U12" s="64"/>
      <c r="V12" s="64"/>
      <c r="W12" s="64"/>
      <c r="X12" s="64"/>
      <c r="Y12" s="64"/>
      <c r="Z12" s="64"/>
    </row>
    <row r="13" spans="1:26" x14ac:dyDescent="0.25">
      <c r="A13" s="67" t="s">
        <v>18</v>
      </c>
      <c r="B13" s="237">
        <v>797</v>
      </c>
      <c r="C13" s="562">
        <v>797</v>
      </c>
      <c r="D13" s="563"/>
      <c r="E13" s="562">
        <v>0</v>
      </c>
      <c r="F13" s="563"/>
      <c r="G13" s="64"/>
      <c r="H13" s="64"/>
      <c r="I13" s="64"/>
      <c r="J13" s="64"/>
      <c r="K13" s="64"/>
      <c r="L13" s="64"/>
      <c r="M13" s="64"/>
      <c r="N13" s="64"/>
      <c r="O13" s="64"/>
      <c r="P13" s="64"/>
      <c r="Q13" s="64"/>
      <c r="R13" s="64"/>
      <c r="S13" s="64"/>
      <c r="T13" s="64"/>
      <c r="U13" s="64"/>
      <c r="V13" s="64"/>
      <c r="W13" s="64"/>
      <c r="X13" s="64"/>
      <c r="Y13" s="64"/>
      <c r="Z13" s="64"/>
    </row>
    <row r="14" spans="1:26" x14ac:dyDescent="0.25">
      <c r="A14" s="513"/>
      <c r="B14" s="474"/>
      <c r="C14" s="474"/>
      <c r="D14" s="474"/>
      <c r="E14" s="474"/>
      <c r="F14" s="475"/>
      <c r="G14" s="64"/>
      <c r="H14" s="64"/>
      <c r="I14" s="64"/>
      <c r="J14" s="64"/>
      <c r="K14" s="64"/>
      <c r="L14" s="64"/>
      <c r="M14" s="64"/>
      <c r="N14" s="64"/>
      <c r="O14" s="64"/>
      <c r="P14" s="64"/>
      <c r="Q14" s="64"/>
      <c r="R14" s="64"/>
      <c r="S14" s="64"/>
      <c r="T14" s="64"/>
      <c r="U14" s="64"/>
      <c r="V14" s="64"/>
      <c r="W14" s="64"/>
      <c r="X14" s="64"/>
      <c r="Y14" s="64"/>
      <c r="Z14" s="64"/>
    </row>
    <row r="15" spans="1:26" x14ac:dyDescent="0.25">
      <c r="A15" s="495" t="s">
        <v>19</v>
      </c>
      <c r="B15" s="474"/>
      <c r="C15" s="474"/>
      <c r="D15" s="474"/>
      <c r="E15" s="474"/>
      <c r="F15" s="475"/>
      <c r="G15" s="64"/>
      <c r="H15" s="64"/>
      <c r="I15" s="64"/>
      <c r="J15" s="64"/>
      <c r="K15" s="64"/>
      <c r="L15" s="64"/>
      <c r="M15" s="64"/>
      <c r="N15" s="64"/>
      <c r="O15" s="64"/>
      <c r="P15" s="64"/>
      <c r="Q15" s="64"/>
      <c r="R15" s="64"/>
      <c r="S15" s="64"/>
      <c r="T15" s="64"/>
      <c r="U15" s="64"/>
      <c r="V15" s="64"/>
      <c r="W15" s="64"/>
      <c r="X15" s="64"/>
      <c r="Y15" s="64"/>
      <c r="Z15" s="64"/>
    </row>
    <row r="16" spans="1:26" x14ac:dyDescent="0.25">
      <c r="A16" s="70"/>
      <c r="B16" s="514" t="s">
        <v>20</v>
      </c>
      <c r="C16" s="475"/>
      <c r="D16" s="514" t="s">
        <v>21</v>
      </c>
      <c r="E16" s="474"/>
      <c r="F16" s="475"/>
      <c r="G16" s="64"/>
      <c r="H16" s="64"/>
      <c r="I16" s="64"/>
      <c r="J16" s="64"/>
      <c r="K16" s="64"/>
      <c r="L16" s="64"/>
      <c r="M16" s="64"/>
      <c r="N16" s="64"/>
      <c r="O16" s="64"/>
      <c r="P16" s="64"/>
      <c r="Q16" s="64"/>
      <c r="R16" s="64"/>
      <c r="S16" s="64"/>
      <c r="T16" s="64"/>
      <c r="U16" s="64"/>
      <c r="V16" s="64"/>
      <c r="W16" s="64"/>
      <c r="X16" s="64"/>
      <c r="Y16" s="64"/>
      <c r="Z16" s="64"/>
    </row>
    <row r="17" spans="1:26" x14ac:dyDescent="0.25">
      <c r="A17" s="67" t="s">
        <v>22</v>
      </c>
      <c r="B17" s="499" t="s">
        <v>530</v>
      </c>
      <c r="C17" s="475"/>
      <c r="D17" s="499" t="s">
        <v>531</v>
      </c>
      <c r="E17" s="474"/>
      <c r="F17" s="475"/>
      <c r="G17" s="64"/>
      <c r="H17" s="64"/>
      <c r="I17" s="64"/>
      <c r="J17" s="64"/>
      <c r="K17" s="64"/>
      <c r="L17" s="64"/>
      <c r="M17" s="64"/>
      <c r="N17" s="64"/>
      <c r="O17" s="64"/>
      <c r="P17" s="64"/>
      <c r="Q17" s="64"/>
      <c r="R17" s="64"/>
      <c r="S17" s="64"/>
      <c r="T17" s="64"/>
      <c r="U17" s="64"/>
      <c r="V17" s="64"/>
      <c r="W17" s="64"/>
      <c r="X17" s="64"/>
      <c r="Y17" s="64"/>
      <c r="Z17" s="64"/>
    </row>
    <row r="18" spans="1:26" x14ac:dyDescent="0.25">
      <c r="A18" s="67" t="s">
        <v>0</v>
      </c>
      <c r="B18" s="499" t="s">
        <v>532</v>
      </c>
      <c r="C18" s="475"/>
      <c r="D18" s="499" t="s">
        <v>532</v>
      </c>
      <c r="E18" s="474"/>
      <c r="F18" s="475"/>
      <c r="G18" s="64"/>
      <c r="H18" s="64"/>
      <c r="I18" s="64"/>
      <c r="J18" s="64"/>
      <c r="K18" s="64"/>
      <c r="L18" s="64"/>
      <c r="M18" s="64"/>
      <c r="N18" s="64"/>
      <c r="O18" s="64"/>
      <c r="P18" s="64"/>
      <c r="Q18" s="64"/>
      <c r="R18" s="64"/>
      <c r="S18" s="64"/>
      <c r="T18" s="64"/>
      <c r="U18" s="64"/>
      <c r="V18" s="64"/>
      <c r="W18" s="64"/>
      <c r="X18" s="64"/>
      <c r="Y18" s="64"/>
      <c r="Z18" s="64"/>
    </row>
    <row r="19" spans="1:26" x14ac:dyDescent="0.25">
      <c r="A19" s="67" t="s">
        <v>26</v>
      </c>
      <c r="B19" s="483" t="s">
        <v>533</v>
      </c>
      <c r="C19" s="475"/>
      <c r="D19" s="483" t="s">
        <v>533</v>
      </c>
      <c r="E19" s="474"/>
      <c r="F19" s="475"/>
      <c r="G19" s="64"/>
      <c r="H19" s="64"/>
      <c r="I19" s="64"/>
      <c r="J19" s="64"/>
      <c r="K19" s="64"/>
      <c r="L19" s="64"/>
      <c r="M19" s="64"/>
      <c r="N19" s="64"/>
      <c r="O19" s="64"/>
      <c r="P19" s="64"/>
      <c r="Q19" s="64"/>
      <c r="R19" s="64"/>
      <c r="S19" s="64"/>
      <c r="T19" s="64"/>
      <c r="U19" s="64"/>
      <c r="V19" s="64"/>
      <c r="W19" s="64"/>
      <c r="X19" s="64"/>
      <c r="Y19" s="64"/>
      <c r="Z19" s="64"/>
    </row>
    <row r="20" spans="1:26" x14ac:dyDescent="0.25">
      <c r="A20" s="67" t="s">
        <v>28</v>
      </c>
      <c r="B20" s="517">
        <v>420224352499</v>
      </c>
      <c r="C20" s="475"/>
      <c r="D20" s="517">
        <v>420224357312</v>
      </c>
      <c r="E20" s="474"/>
      <c r="F20" s="475"/>
      <c r="G20" s="64"/>
      <c r="H20" s="64"/>
      <c r="I20" s="64"/>
      <c r="J20" s="64"/>
      <c r="K20" s="64"/>
      <c r="L20" s="64"/>
      <c r="M20" s="64"/>
      <c r="N20" s="64"/>
      <c r="O20" s="64"/>
      <c r="P20" s="64"/>
      <c r="Q20" s="64"/>
      <c r="R20" s="64"/>
      <c r="S20" s="64"/>
      <c r="T20" s="64"/>
      <c r="U20" s="64"/>
      <c r="V20" s="64"/>
      <c r="W20" s="64"/>
      <c r="X20" s="64"/>
      <c r="Y20" s="64"/>
      <c r="Z20" s="64"/>
    </row>
    <row r="21" spans="1:26" x14ac:dyDescent="0.25">
      <c r="A21" s="67" t="s">
        <v>29</v>
      </c>
      <c r="B21" s="483" t="s">
        <v>534</v>
      </c>
      <c r="C21" s="475"/>
      <c r="D21" s="483" t="s">
        <v>535</v>
      </c>
      <c r="E21" s="474"/>
      <c r="F21" s="475"/>
      <c r="G21" s="64"/>
      <c r="H21" s="64"/>
      <c r="I21" s="64"/>
      <c r="J21" s="64"/>
      <c r="K21" s="64"/>
      <c r="L21" s="64"/>
      <c r="M21" s="64"/>
      <c r="N21" s="64"/>
      <c r="O21" s="64"/>
      <c r="P21" s="64"/>
      <c r="Q21" s="64"/>
      <c r="R21" s="64"/>
      <c r="S21" s="64"/>
      <c r="T21" s="64"/>
      <c r="U21" s="64"/>
      <c r="V21" s="64"/>
      <c r="W21" s="64"/>
      <c r="X21" s="64"/>
      <c r="Y21" s="64"/>
      <c r="Z21" s="64"/>
    </row>
    <row r="22" spans="1:26" ht="15.75" customHeight="1" x14ac:dyDescent="0.2">
      <c r="A22" s="519"/>
      <c r="B22" s="474"/>
      <c r="C22" s="474"/>
      <c r="D22" s="474"/>
      <c r="E22" s="474"/>
      <c r="F22" s="475"/>
    </row>
    <row r="23" spans="1:26" ht="15" customHeight="1" x14ac:dyDescent="0.2">
      <c r="A23" s="520" t="s">
        <v>32</v>
      </c>
      <c r="B23" s="474"/>
      <c r="C23" s="474"/>
      <c r="D23" s="474"/>
      <c r="E23" s="474"/>
      <c r="F23" s="475"/>
    </row>
    <row r="24" spans="1:26" ht="36" customHeight="1" x14ac:dyDescent="0.2">
      <c r="A24" s="71" t="s">
        <v>33</v>
      </c>
      <c r="B24" s="527" t="s">
        <v>34</v>
      </c>
      <c r="C24" s="553"/>
      <c r="D24" s="553"/>
      <c r="E24" s="553"/>
      <c r="F24" s="543"/>
    </row>
    <row r="25" spans="1:26" ht="153" customHeight="1" x14ac:dyDescent="0.2">
      <c r="A25" s="238" t="s">
        <v>108</v>
      </c>
      <c r="B25" s="559" t="s">
        <v>109</v>
      </c>
      <c r="C25" s="560"/>
      <c r="D25" s="560"/>
      <c r="E25" s="560"/>
      <c r="F25" s="561"/>
    </row>
    <row r="26" spans="1:26" ht="20.100000000000001" customHeight="1" x14ac:dyDescent="0.2">
      <c r="A26" s="239"/>
      <c r="B26" s="490"/>
      <c r="C26" s="553"/>
      <c r="D26" s="553"/>
      <c r="E26" s="553"/>
      <c r="F26" s="543"/>
    </row>
    <row r="27" spans="1:26" ht="20.100000000000001" customHeight="1" x14ac:dyDescent="0.2">
      <c r="A27" s="239"/>
      <c r="B27" s="490"/>
      <c r="C27" s="553"/>
      <c r="D27" s="553"/>
      <c r="E27" s="553"/>
      <c r="F27" s="543"/>
    </row>
    <row r="28" spans="1:26" ht="20.100000000000001" customHeight="1" x14ac:dyDescent="0.2">
      <c r="A28" s="239"/>
      <c r="B28" s="490"/>
      <c r="C28" s="553"/>
      <c r="D28" s="553"/>
      <c r="E28" s="553"/>
      <c r="F28" s="543"/>
    </row>
    <row r="29" spans="1:26" ht="20.100000000000001" customHeight="1" x14ac:dyDescent="0.2">
      <c r="A29" s="239"/>
      <c r="B29" s="490"/>
      <c r="C29" s="553"/>
      <c r="D29" s="553"/>
      <c r="E29" s="553"/>
      <c r="F29" s="543"/>
    </row>
    <row r="30" spans="1:26" ht="20.100000000000001" customHeight="1" x14ac:dyDescent="0.2">
      <c r="A30" s="239"/>
      <c r="B30" s="490"/>
      <c r="C30" s="553"/>
      <c r="D30" s="553"/>
      <c r="E30" s="553"/>
      <c r="F30" s="543"/>
    </row>
    <row r="31" spans="1:26" ht="20.100000000000001" customHeight="1" x14ac:dyDescent="0.2">
      <c r="A31" s="519"/>
      <c r="B31" s="553"/>
      <c r="C31" s="553"/>
      <c r="D31" s="553"/>
      <c r="E31" s="553"/>
      <c r="F31" s="543"/>
    </row>
    <row r="32" spans="1:26" ht="20.100000000000001" customHeight="1" x14ac:dyDescent="0.25">
      <c r="A32" s="71" t="s">
        <v>39</v>
      </c>
      <c r="B32" s="527" t="s">
        <v>40</v>
      </c>
      <c r="C32" s="553"/>
      <c r="D32" s="553"/>
      <c r="E32" s="553"/>
      <c r="F32" s="543"/>
      <c r="I32" s="96"/>
    </row>
    <row r="33" spans="1:10" ht="90" customHeight="1" x14ac:dyDescent="0.2">
      <c r="A33" s="240" t="s">
        <v>190</v>
      </c>
      <c r="B33" s="554" t="s">
        <v>536</v>
      </c>
      <c r="C33" s="555"/>
      <c r="D33" s="555"/>
      <c r="E33" s="555"/>
      <c r="F33" s="556"/>
    </row>
    <row r="34" spans="1:10" ht="90" customHeight="1" x14ac:dyDescent="0.2">
      <c r="A34" s="240" t="s">
        <v>192</v>
      </c>
      <c r="B34" s="554" t="s">
        <v>537</v>
      </c>
      <c r="C34" s="555"/>
      <c r="D34" s="555"/>
      <c r="E34" s="555"/>
      <c r="F34" s="556"/>
    </row>
    <row r="35" spans="1:10" ht="90" customHeight="1" x14ac:dyDescent="0.2">
      <c r="A35" s="240" t="s">
        <v>194</v>
      </c>
      <c r="B35" s="554" t="s">
        <v>538</v>
      </c>
      <c r="C35" s="555"/>
      <c r="D35" s="555"/>
      <c r="E35" s="555"/>
      <c r="F35" s="556"/>
    </row>
    <row r="36" spans="1:10" ht="122.25" customHeight="1" x14ac:dyDescent="0.2">
      <c r="A36" s="240" t="s">
        <v>196</v>
      </c>
      <c r="B36" s="554" t="s">
        <v>539</v>
      </c>
      <c r="C36" s="555"/>
      <c r="D36" s="555"/>
      <c r="E36" s="555"/>
      <c r="F36" s="556"/>
    </row>
    <row r="37" spans="1:10" ht="25.5" x14ac:dyDescent="0.2">
      <c r="A37" s="240" t="s">
        <v>540</v>
      </c>
      <c r="B37" s="554" t="s">
        <v>541</v>
      </c>
      <c r="C37" s="557"/>
      <c r="D37" s="557"/>
      <c r="E37" s="557"/>
      <c r="F37" s="558"/>
    </row>
    <row r="38" spans="1:10" ht="76.5" x14ac:dyDescent="0.2">
      <c r="A38" s="240" t="s">
        <v>542</v>
      </c>
      <c r="B38" s="554" t="s">
        <v>543</v>
      </c>
      <c r="C38" s="555"/>
      <c r="D38" s="555"/>
      <c r="E38" s="555"/>
      <c r="F38" s="556"/>
    </row>
    <row r="39" spans="1:10" ht="76.5" x14ac:dyDescent="0.2">
      <c r="A39" s="240" t="s">
        <v>47</v>
      </c>
      <c r="B39" s="554" t="s">
        <v>544</v>
      </c>
      <c r="C39" s="555"/>
      <c r="D39" s="555"/>
      <c r="E39" s="555"/>
      <c r="F39" s="556"/>
    </row>
    <row r="40" spans="1:10" x14ac:dyDescent="0.2">
      <c r="A40" s="519"/>
      <c r="B40" s="553"/>
      <c r="C40" s="553"/>
      <c r="D40" s="553"/>
      <c r="E40" s="553"/>
      <c r="F40" s="543"/>
    </row>
    <row r="41" spans="1:10" ht="51.75" customHeight="1" x14ac:dyDescent="0.2">
      <c r="A41" s="71" t="s">
        <v>48</v>
      </c>
      <c r="B41" s="532" t="s">
        <v>49</v>
      </c>
      <c r="C41" s="553"/>
      <c r="D41" s="553"/>
      <c r="E41" s="553"/>
      <c r="F41" s="543"/>
    </row>
    <row r="42" spans="1:10" ht="46.5" customHeight="1" x14ac:dyDescent="0.25">
      <c r="A42" s="71" t="s">
        <v>50</v>
      </c>
      <c r="B42" s="532" t="s">
        <v>51</v>
      </c>
      <c r="C42" s="543"/>
      <c r="D42" s="532" t="s">
        <v>52</v>
      </c>
      <c r="E42" s="553"/>
      <c r="F42" s="543"/>
      <c r="J42" s="76"/>
    </row>
    <row r="43" spans="1:10" ht="43.5" customHeight="1" x14ac:dyDescent="0.2">
      <c r="A43" s="77" t="s">
        <v>53</v>
      </c>
      <c r="B43" s="490" t="s">
        <v>545</v>
      </c>
      <c r="C43" s="543"/>
      <c r="D43" s="490" t="s">
        <v>546</v>
      </c>
      <c r="E43" s="553"/>
      <c r="F43" s="543"/>
    </row>
    <row r="44" spans="1:10" ht="20.100000000000001" customHeight="1" x14ac:dyDescent="0.2">
      <c r="A44" s="77" t="s">
        <v>54</v>
      </c>
      <c r="B44" s="490"/>
      <c r="C44" s="543"/>
      <c r="D44" s="490"/>
      <c r="E44" s="553"/>
      <c r="F44" s="543"/>
    </row>
    <row r="45" spans="1:10" ht="20.100000000000001" customHeight="1" x14ac:dyDescent="0.2">
      <c r="A45" s="77" t="s">
        <v>55</v>
      </c>
      <c r="B45" s="490"/>
      <c r="C45" s="543"/>
      <c r="D45" s="490"/>
      <c r="E45" s="553"/>
      <c r="F45" s="543"/>
    </row>
    <row r="46" spans="1:10" ht="20.100000000000001" customHeight="1" x14ac:dyDescent="0.2">
      <c r="A46" s="77" t="s">
        <v>56</v>
      </c>
      <c r="B46" s="490"/>
      <c r="C46" s="543"/>
      <c r="D46" s="490"/>
      <c r="E46" s="553"/>
      <c r="F46" s="543"/>
    </row>
    <row r="47" spans="1:10" x14ac:dyDescent="0.2">
      <c r="A47" s="519"/>
      <c r="B47" s="553"/>
      <c r="C47" s="553"/>
      <c r="D47" s="553"/>
      <c r="E47" s="553"/>
      <c r="F47" s="543"/>
    </row>
    <row r="48" spans="1:10" ht="40.5" customHeight="1" x14ac:dyDescent="0.2">
      <c r="A48" s="71" t="s">
        <v>57</v>
      </c>
      <c r="B48" s="532" t="s">
        <v>58</v>
      </c>
      <c r="C48" s="553"/>
      <c r="D48" s="553"/>
      <c r="E48" s="553"/>
      <c r="F48" s="543"/>
    </row>
    <row r="49" spans="1:6" ht="20.100000000000001" customHeight="1" x14ac:dyDescent="0.2">
      <c r="A49" s="78"/>
      <c r="B49" s="77" t="s">
        <v>59</v>
      </c>
      <c r="C49" s="532" t="s">
        <v>60</v>
      </c>
      <c r="D49" s="543"/>
      <c r="E49" s="532" t="s">
        <v>61</v>
      </c>
      <c r="F49" s="543"/>
    </row>
    <row r="50" spans="1:6" ht="20.100000000000001" customHeight="1" x14ac:dyDescent="0.2">
      <c r="A50" s="79"/>
      <c r="B50" s="80"/>
      <c r="C50" s="490"/>
      <c r="D50" s="543"/>
      <c r="E50" s="490"/>
      <c r="F50" s="543"/>
    </row>
    <row r="51" spans="1:6" ht="20.100000000000001" customHeight="1" x14ac:dyDescent="0.2">
      <c r="A51" s="79"/>
      <c r="B51" s="80"/>
      <c r="C51" s="490"/>
      <c r="D51" s="543"/>
      <c r="E51" s="490"/>
      <c r="F51" s="543"/>
    </row>
    <row r="52" spans="1:6" ht="20.100000000000001" customHeight="1" x14ac:dyDescent="0.2">
      <c r="A52" s="79"/>
      <c r="B52" s="80"/>
      <c r="C52" s="490"/>
      <c r="D52" s="543"/>
      <c r="E52" s="490"/>
      <c r="F52" s="543"/>
    </row>
    <row r="53" spans="1:6" ht="20.100000000000001" customHeight="1" x14ac:dyDescent="0.2">
      <c r="A53" s="79"/>
      <c r="B53" s="80"/>
      <c r="C53" s="490"/>
      <c r="D53" s="543"/>
      <c r="E53" s="490"/>
      <c r="F53" s="543"/>
    </row>
    <row r="54" spans="1:6" ht="20.100000000000001" customHeight="1" x14ac:dyDescent="0.2">
      <c r="A54" s="79"/>
      <c r="B54" s="80"/>
      <c r="C54" s="490"/>
      <c r="D54" s="543"/>
      <c r="E54" s="490"/>
      <c r="F54" s="543"/>
    </row>
    <row r="55" spans="1:6" x14ac:dyDescent="0.2">
      <c r="A55" s="519"/>
      <c r="B55" s="553"/>
      <c r="C55" s="553"/>
      <c r="D55" s="553"/>
      <c r="E55" s="553"/>
      <c r="F55" s="543"/>
    </row>
    <row r="56" spans="1:6" ht="20.100000000000001" customHeight="1" x14ac:dyDescent="0.2">
      <c r="A56" s="533" t="s">
        <v>62</v>
      </c>
      <c r="B56" s="553"/>
      <c r="C56" s="553"/>
      <c r="D56" s="553"/>
      <c r="E56" s="553"/>
      <c r="F56" s="543"/>
    </row>
    <row r="57" spans="1:6" ht="39.950000000000003" customHeight="1" x14ac:dyDescent="0.2">
      <c r="A57" s="81"/>
      <c r="B57" s="81"/>
      <c r="C57" s="77" t="s">
        <v>63</v>
      </c>
      <c r="D57" s="77" t="s">
        <v>64</v>
      </c>
      <c r="E57" s="82" t="s">
        <v>65</v>
      </c>
      <c r="F57" s="83" t="s">
        <v>66</v>
      </c>
    </row>
    <row r="58" spans="1:6" ht="39.950000000000003" customHeight="1" x14ac:dyDescent="0.2">
      <c r="A58" s="84" t="s">
        <v>53</v>
      </c>
      <c r="B58" s="85" t="s">
        <v>67</v>
      </c>
      <c r="C58" s="86">
        <f t="shared" ref="C58:D58" si="0">SUM(C59:C61)</f>
        <v>0</v>
      </c>
      <c r="D58" s="86">
        <f t="shared" si="0"/>
        <v>0</v>
      </c>
      <c r="E58" s="86">
        <f t="shared" ref="E58:E61" si="1">D58-C58</f>
        <v>0</v>
      </c>
      <c r="F58" s="87">
        <f>E58/C$74</f>
        <v>0</v>
      </c>
    </row>
    <row r="59" spans="1:6" ht="39.950000000000003" customHeight="1" x14ac:dyDescent="0.2">
      <c r="A59" s="88" t="s">
        <v>68</v>
      </c>
      <c r="B59" s="79" t="s">
        <v>69</v>
      </c>
      <c r="C59" s="89">
        <v>0</v>
      </c>
      <c r="D59" s="89">
        <v>0</v>
      </c>
      <c r="E59" s="86">
        <f t="shared" si="1"/>
        <v>0</v>
      </c>
      <c r="F59" s="87">
        <f t="shared" ref="F59:F72" si="2">E59/C$74</f>
        <v>0</v>
      </c>
    </row>
    <row r="60" spans="1:6" ht="39.950000000000003" customHeight="1" x14ac:dyDescent="0.2">
      <c r="A60" s="88" t="s">
        <v>70</v>
      </c>
      <c r="B60" s="79" t="s">
        <v>71</v>
      </c>
      <c r="C60" s="89">
        <v>0</v>
      </c>
      <c r="D60" s="89">
        <v>0</v>
      </c>
      <c r="E60" s="86">
        <f t="shared" si="1"/>
        <v>0</v>
      </c>
      <c r="F60" s="87">
        <f t="shared" si="2"/>
        <v>0</v>
      </c>
    </row>
    <row r="61" spans="1:6" ht="39.950000000000003" customHeight="1" x14ac:dyDescent="0.2">
      <c r="A61" s="88" t="s">
        <v>72</v>
      </c>
      <c r="B61" s="79" t="s">
        <v>73</v>
      </c>
      <c r="C61" s="89">
        <v>0</v>
      </c>
      <c r="D61" s="89">
        <v>0</v>
      </c>
      <c r="E61" s="86">
        <f t="shared" si="1"/>
        <v>0</v>
      </c>
      <c r="F61" s="87">
        <f t="shared" si="2"/>
        <v>0</v>
      </c>
    </row>
    <row r="62" spans="1:6" x14ac:dyDescent="0.2">
      <c r="A62" s="519"/>
      <c r="B62" s="553"/>
      <c r="C62" s="553"/>
      <c r="D62" s="553"/>
      <c r="E62" s="553"/>
      <c r="F62" s="543"/>
    </row>
    <row r="63" spans="1:6" ht="39.950000000000003" customHeight="1" x14ac:dyDescent="0.2">
      <c r="A63" s="84" t="s">
        <v>54</v>
      </c>
      <c r="B63" s="85" t="s">
        <v>74</v>
      </c>
      <c r="C63" s="86">
        <f t="shared" ref="C63" si="3">SUM(C65:C72)</f>
        <v>815</v>
      </c>
      <c r="D63" s="86">
        <v>797</v>
      </c>
      <c r="E63" s="86">
        <f>D63-C63</f>
        <v>-18</v>
      </c>
      <c r="F63" s="87">
        <f t="shared" si="2"/>
        <v>-2.2085889570552148E-2</v>
      </c>
    </row>
    <row r="64" spans="1:6" ht="39.950000000000003" customHeight="1" x14ac:dyDescent="0.2">
      <c r="A64" s="90"/>
      <c r="B64" s="91" t="s">
        <v>75</v>
      </c>
      <c r="C64" s="241"/>
      <c r="D64" s="241"/>
      <c r="E64" s="242"/>
      <c r="F64" s="243"/>
    </row>
    <row r="65" spans="1:7" ht="39.950000000000003" customHeight="1" x14ac:dyDescent="0.2">
      <c r="A65" s="88" t="s">
        <v>76</v>
      </c>
      <c r="B65" s="79" t="s">
        <v>77</v>
      </c>
      <c r="C65" s="89">
        <v>365</v>
      </c>
      <c r="D65" s="94">
        <v>464</v>
      </c>
      <c r="E65" s="86">
        <f t="shared" ref="E65:E67" si="4">SUM(D65-C65)</f>
        <v>99</v>
      </c>
      <c r="F65" s="87">
        <f t="shared" si="2"/>
        <v>0.12147239263803682</v>
      </c>
    </row>
    <row r="66" spans="1:7" ht="99.95" customHeight="1" x14ac:dyDescent="0.2">
      <c r="A66" s="88" t="s">
        <v>78</v>
      </c>
      <c r="B66" s="79" t="s">
        <v>79</v>
      </c>
      <c r="C66" s="89">
        <v>140</v>
      </c>
      <c r="D66" s="89">
        <v>0</v>
      </c>
      <c r="E66" s="86">
        <f t="shared" si="4"/>
        <v>-140</v>
      </c>
      <c r="F66" s="87">
        <f t="shared" si="2"/>
        <v>-0.17177914110429449</v>
      </c>
    </row>
    <row r="67" spans="1:7" ht="99.95" customHeight="1" x14ac:dyDescent="0.2">
      <c r="A67" s="88" t="s">
        <v>80</v>
      </c>
      <c r="B67" s="79" t="s">
        <v>81</v>
      </c>
      <c r="C67" s="89">
        <v>120</v>
      </c>
      <c r="D67" s="89">
        <v>161</v>
      </c>
      <c r="E67" s="86">
        <f t="shared" si="4"/>
        <v>41</v>
      </c>
      <c r="F67" s="87">
        <f t="shared" si="2"/>
        <v>5.030674846625767E-2</v>
      </c>
    </row>
    <row r="68" spans="1:7" ht="15.75" x14ac:dyDescent="0.2">
      <c r="A68" s="78"/>
      <c r="B68" s="91"/>
      <c r="C68" s="244"/>
      <c r="D68" s="245"/>
      <c r="E68" s="92"/>
      <c r="F68" s="93"/>
    </row>
    <row r="69" spans="1:7" ht="39.950000000000003" customHeight="1" x14ac:dyDescent="0.2">
      <c r="A69" s="88" t="s">
        <v>83</v>
      </c>
      <c r="B69" s="79" t="s">
        <v>84</v>
      </c>
      <c r="C69" s="89">
        <v>30</v>
      </c>
      <c r="D69" s="89">
        <v>33</v>
      </c>
      <c r="E69" s="86">
        <f t="shared" ref="E69:E71" si="5">SUM(D69-C69)</f>
        <v>3</v>
      </c>
      <c r="F69" s="87">
        <f t="shared" si="2"/>
        <v>3.6809815950920245E-3</v>
      </c>
    </row>
    <row r="70" spans="1:7" ht="39.950000000000003" customHeight="1" x14ac:dyDescent="0.2">
      <c r="A70" s="88" t="s">
        <v>85</v>
      </c>
      <c r="B70" s="79" t="s">
        <v>86</v>
      </c>
      <c r="C70" s="89">
        <v>90</v>
      </c>
      <c r="D70" s="89">
        <v>77</v>
      </c>
      <c r="E70" s="86">
        <f t="shared" si="5"/>
        <v>-13</v>
      </c>
      <c r="F70" s="87">
        <f t="shared" si="2"/>
        <v>-1.5950920245398775E-2</v>
      </c>
    </row>
    <row r="71" spans="1:7" ht="39.950000000000003" customHeight="1" x14ac:dyDescent="0.2">
      <c r="A71" s="88" t="s">
        <v>87</v>
      </c>
      <c r="B71" s="79" t="s">
        <v>88</v>
      </c>
      <c r="C71" s="89">
        <v>45</v>
      </c>
      <c r="D71" s="89">
        <v>13</v>
      </c>
      <c r="E71" s="86">
        <f t="shared" si="5"/>
        <v>-32</v>
      </c>
      <c r="F71" s="87">
        <f t="shared" si="2"/>
        <v>-3.9263803680981597E-2</v>
      </c>
    </row>
    <row r="72" spans="1:7" ht="39.950000000000003" customHeight="1" x14ac:dyDescent="0.2">
      <c r="A72" s="88" t="s">
        <v>89</v>
      </c>
      <c r="B72" s="79" t="s">
        <v>90</v>
      </c>
      <c r="C72" s="89">
        <v>25</v>
      </c>
      <c r="D72" s="89">
        <v>49</v>
      </c>
      <c r="E72" s="86">
        <v>24</v>
      </c>
      <c r="F72" s="87">
        <f t="shared" si="2"/>
        <v>2.9447852760736196E-2</v>
      </c>
    </row>
    <row r="73" spans="1:7" x14ac:dyDescent="0.2">
      <c r="A73" s="519"/>
      <c r="B73" s="553"/>
      <c r="C73" s="553"/>
      <c r="D73" s="553"/>
      <c r="E73" s="553"/>
      <c r="F73" s="543"/>
    </row>
    <row r="74" spans="1:7" ht="39.950000000000003" customHeight="1" x14ac:dyDescent="0.2">
      <c r="A74" s="84" t="s">
        <v>55</v>
      </c>
      <c r="B74" s="85" t="s">
        <v>91</v>
      </c>
      <c r="C74" s="86">
        <f>C65+C66+C67+C69+C70+C71+C72</f>
        <v>815</v>
      </c>
      <c r="D74" s="86">
        <f>D65+D66+D67+D69+D70+D71+D72</f>
        <v>797</v>
      </c>
      <c r="E74" s="86">
        <f>D74-C74</f>
        <v>-18</v>
      </c>
      <c r="F74" s="87">
        <f>IFERROR((D74-C74)/ABS(C74),0)</f>
        <v>-2.2085889570552148E-2</v>
      </c>
    </row>
    <row r="75" spans="1:7" x14ac:dyDescent="0.2">
      <c r="A75" s="519"/>
      <c r="B75" s="553"/>
      <c r="C75" s="553"/>
      <c r="D75" s="553"/>
      <c r="E75" s="553"/>
      <c r="F75" s="543"/>
    </row>
    <row r="76" spans="1:7" ht="39.950000000000003" customHeight="1" x14ac:dyDescent="0.2">
      <c r="A76" s="533" t="s">
        <v>92</v>
      </c>
      <c r="B76" s="553"/>
      <c r="C76" s="553"/>
      <c r="D76" s="553"/>
      <c r="E76" s="553"/>
      <c r="F76" s="543"/>
    </row>
    <row r="77" spans="1:7" ht="42" customHeight="1" x14ac:dyDescent="0.2">
      <c r="A77" s="77" t="s">
        <v>93</v>
      </c>
      <c r="B77" s="532" t="s">
        <v>94</v>
      </c>
      <c r="C77" s="553"/>
      <c r="D77" s="543"/>
      <c r="E77" s="532" t="s">
        <v>95</v>
      </c>
      <c r="F77" s="543"/>
    </row>
    <row r="78" spans="1:7" ht="75" customHeight="1" x14ac:dyDescent="0.2">
      <c r="A78" s="88" t="s">
        <v>76</v>
      </c>
      <c r="B78" s="538" t="s">
        <v>547</v>
      </c>
      <c r="C78" s="541"/>
      <c r="D78" s="542"/>
      <c r="E78" s="535">
        <v>464</v>
      </c>
      <c r="F78" s="543"/>
      <c r="G78" s="246"/>
    </row>
    <row r="79" spans="1:7" ht="20.100000000000001" customHeight="1" x14ac:dyDescent="0.2">
      <c r="A79" s="88" t="s">
        <v>78</v>
      </c>
      <c r="B79" s="538" t="s">
        <v>548</v>
      </c>
      <c r="C79" s="541"/>
      <c r="D79" s="542"/>
      <c r="E79" s="535">
        <v>0</v>
      </c>
      <c r="F79" s="543"/>
    </row>
    <row r="80" spans="1:7" ht="20.100000000000001" customHeight="1" x14ac:dyDescent="0.2">
      <c r="A80" s="88" t="s">
        <v>80</v>
      </c>
      <c r="B80" s="538" t="s">
        <v>549</v>
      </c>
      <c r="C80" s="541"/>
      <c r="D80" s="542"/>
      <c r="E80" s="535">
        <v>161</v>
      </c>
      <c r="F80" s="543"/>
    </row>
    <row r="81" spans="1:6" ht="45.75" customHeight="1" x14ac:dyDescent="0.2">
      <c r="A81" s="88" t="s">
        <v>83</v>
      </c>
      <c r="B81" s="538" t="s">
        <v>550</v>
      </c>
      <c r="C81" s="541"/>
      <c r="D81" s="542"/>
      <c r="E81" s="535">
        <v>33</v>
      </c>
      <c r="F81" s="543"/>
    </row>
    <row r="82" spans="1:6" ht="41.25" customHeight="1" x14ac:dyDescent="0.2">
      <c r="A82" s="88" t="s">
        <v>85</v>
      </c>
      <c r="B82" s="538" t="s">
        <v>551</v>
      </c>
      <c r="C82" s="541"/>
      <c r="D82" s="542"/>
      <c r="E82" s="535">
        <v>77</v>
      </c>
      <c r="F82" s="543"/>
    </row>
    <row r="83" spans="1:6" ht="38.25" customHeight="1" x14ac:dyDescent="0.2">
      <c r="A83" s="88" t="s">
        <v>87</v>
      </c>
      <c r="B83" s="544" t="s">
        <v>552</v>
      </c>
      <c r="C83" s="545"/>
      <c r="D83" s="546"/>
      <c r="E83" s="547">
        <v>13</v>
      </c>
      <c r="F83" s="548"/>
    </row>
    <row r="84" spans="1:6" ht="40.5" customHeight="1" x14ac:dyDescent="0.2">
      <c r="A84" s="88" t="s">
        <v>89</v>
      </c>
      <c r="B84" s="549" t="s">
        <v>553</v>
      </c>
      <c r="C84" s="550"/>
      <c r="D84" s="550"/>
      <c r="E84" s="551">
        <v>49</v>
      </c>
      <c r="F84" s="552"/>
    </row>
    <row r="85" spans="1:6" ht="20.100000000000001" customHeight="1" x14ac:dyDescent="0.2">
      <c r="A85" s="539"/>
      <c r="B85" s="540"/>
      <c r="C85" s="540"/>
      <c r="D85" s="540"/>
      <c r="E85" s="540"/>
      <c r="F85" s="540"/>
    </row>
    <row r="86" spans="1:6" ht="20.100000000000001" customHeight="1" x14ac:dyDescent="0.2">
      <c r="A86" s="539" t="s">
        <v>97</v>
      </c>
      <c r="B86" s="540"/>
      <c r="C86" s="540"/>
      <c r="D86" s="540"/>
      <c r="E86" s="540"/>
      <c r="F86" s="540"/>
    </row>
    <row r="87" spans="1:6" ht="20.100000000000001" customHeight="1" x14ac:dyDescent="0.2">
      <c r="A87" s="247"/>
      <c r="B87" s="247"/>
      <c r="C87" s="247"/>
      <c r="D87" s="247"/>
      <c r="E87" s="247"/>
      <c r="F87" s="247"/>
    </row>
    <row r="88" spans="1:6" ht="20.100000000000001" customHeight="1" x14ac:dyDescent="0.2">
      <c r="A88" s="248"/>
      <c r="B88" s="248"/>
      <c r="C88" s="248"/>
      <c r="D88" s="248"/>
      <c r="E88" s="248"/>
      <c r="F88" s="248"/>
    </row>
    <row r="89" spans="1:6" ht="20.100000000000001" customHeight="1" x14ac:dyDescent="0.2">
      <c r="A89" s="248"/>
      <c r="B89" s="248"/>
      <c r="C89" s="248"/>
      <c r="D89" s="248"/>
      <c r="E89" s="248"/>
      <c r="F89" s="248"/>
    </row>
    <row r="90" spans="1:6" ht="20.100000000000001" customHeight="1" x14ac:dyDescent="0.2">
      <c r="A90" s="248"/>
      <c r="B90" s="248"/>
      <c r="C90" s="248"/>
      <c r="D90" s="248"/>
      <c r="E90" s="248"/>
      <c r="F90" s="248"/>
    </row>
    <row r="91" spans="1:6" ht="20.100000000000001" customHeight="1" x14ac:dyDescent="0.2">
      <c r="A91" s="248"/>
      <c r="B91" s="248"/>
      <c r="C91" s="248"/>
      <c r="D91" s="248"/>
      <c r="E91" s="248"/>
      <c r="F91" s="248"/>
    </row>
    <row r="92" spans="1:6" ht="20.100000000000001" customHeight="1" x14ac:dyDescent="0.2">
      <c r="A92" s="248"/>
      <c r="B92" s="248"/>
      <c r="C92" s="248"/>
      <c r="D92" s="248"/>
      <c r="E92" s="248"/>
      <c r="F92" s="248"/>
    </row>
    <row r="93" spans="1:6" ht="20.100000000000001" customHeight="1" x14ac:dyDescent="0.2">
      <c r="A93" s="248"/>
      <c r="B93" s="248"/>
      <c r="C93" s="248"/>
      <c r="D93" s="248"/>
      <c r="E93" s="248"/>
      <c r="F93" s="248"/>
    </row>
    <row r="94" spans="1:6" ht="20.100000000000001" customHeight="1" x14ac:dyDescent="0.2">
      <c r="A94" s="248"/>
      <c r="B94" s="248"/>
      <c r="C94" s="248"/>
      <c r="D94" s="248"/>
      <c r="E94" s="248"/>
      <c r="F94" s="248"/>
    </row>
    <row r="95" spans="1:6" ht="20.100000000000001" customHeight="1" x14ac:dyDescent="0.2">
      <c r="A95" s="248"/>
      <c r="B95" s="248"/>
      <c r="C95" s="248"/>
      <c r="D95" s="248"/>
      <c r="E95" s="248"/>
      <c r="F95" s="248"/>
    </row>
    <row r="96" spans="1:6" ht="20.100000000000001" customHeight="1" x14ac:dyDescent="0.2">
      <c r="A96" s="248"/>
      <c r="B96" s="248"/>
      <c r="C96" s="248"/>
      <c r="D96" s="248"/>
      <c r="E96" s="248"/>
      <c r="F96" s="248"/>
    </row>
    <row r="97" spans="1:6" ht="20.100000000000001" customHeight="1" x14ac:dyDescent="0.2">
      <c r="A97" s="248"/>
      <c r="B97" s="248"/>
      <c r="C97" s="248"/>
      <c r="D97" s="248"/>
      <c r="E97" s="248"/>
      <c r="F97" s="248"/>
    </row>
    <row r="98" spans="1:6" ht="20.100000000000001" customHeight="1" x14ac:dyDescent="0.2">
      <c r="A98" s="248"/>
      <c r="B98" s="248"/>
      <c r="C98" s="248"/>
      <c r="D98" s="248"/>
      <c r="E98" s="248"/>
      <c r="F98" s="248"/>
    </row>
    <row r="99" spans="1:6" ht="20.100000000000001" customHeight="1" x14ac:dyDescent="0.2">
      <c r="A99" s="248"/>
      <c r="B99" s="248"/>
      <c r="C99" s="248"/>
      <c r="D99" s="248"/>
      <c r="E99" s="248"/>
      <c r="F99" s="248"/>
    </row>
    <row r="100" spans="1:6" ht="20.100000000000001" customHeight="1" x14ac:dyDescent="0.2">
      <c r="A100" s="248"/>
      <c r="B100" s="248"/>
      <c r="C100" s="248"/>
      <c r="D100" s="248"/>
      <c r="E100" s="248"/>
      <c r="F100" s="248"/>
    </row>
    <row r="101" spans="1:6" ht="20.100000000000001" customHeight="1" x14ac:dyDescent="0.2">
      <c r="A101" s="248"/>
      <c r="B101" s="248"/>
      <c r="C101" s="248"/>
      <c r="D101" s="248"/>
      <c r="E101" s="248"/>
      <c r="F101" s="248"/>
    </row>
    <row r="102" spans="1:6" ht="20.100000000000001" customHeight="1" x14ac:dyDescent="0.2">
      <c r="A102" s="248"/>
      <c r="B102" s="248"/>
      <c r="C102" s="248"/>
      <c r="D102" s="248"/>
      <c r="E102" s="248"/>
      <c r="F102" s="248"/>
    </row>
    <row r="103" spans="1:6" ht="20.100000000000001" customHeight="1" x14ac:dyDescent="0.2">
      <c r="A103" s="248"/>
      <c r="B103" s="248"/>
      <c r="C103" s="248"/>
      <c r="D103" s="248"/>
      <c r="E103" s="248"/>
      <c r="F103" s="248"/>
    </row>
    <row r="104" spans="1:6" ht="20.100000000000001" customHeight="1" x14ac:dyDescent="0.2">
      <c r="A104" s="248"/>
      <c r="B104" s="248"/>
      <c r="C104" s="248"/>
      <c r="D104" s="248"/>
      <c r="E104" s="248"/>
      <c r="F104" s="248"/>
    </row>
    <row r="105" spans="1:6" ht="20.100000000000001" customHeight="1" x14ac:dyDescent="0.2">
      <c r="A105" s="248"/>
      <c r="B105" s="248"/>
      <c r="C105" s="248"/>
      <c r="D105" s="248"/>
      <c r="E105" s="248"/>
      <c r="F105" s="248"/>
    </row>
    <row r="106" spans="1:6" ht="20.100000000000001" customHeight="1" x14ac:dyDescent="0.2">
      <c r="A106" s="248"/>
      <c r="B106" s="248"/>
      <c r="C106" s="248"/>
      <c r="D106" s="248"/>
      <c r="E106" s="248"/>
      <c r="F106" s="248"/>
    </row>
    <row r="107" spans="1:6" ht="20.100000000000001" customHeight="1" x14ac:dyDescent="0.2">
      <c r="A107" s="248"/>
      <c r="B107" s="248"/>
      <c r="C107" s="248"/>
      <c r="D107" s="248"/>
      <c r="E107" s="248"/>
      <c r="F107" s="248"/>
    </row>
    <row r="108" spans="1:6" ht="20.100000000000001" customHeight="1" x14ac:dyDescent="0.2">
      <c r="A108" s="248"/>
      <c r="B108" s="248"/>
      <c r="C108" s="248"/>
      <c r="D108" s="248"/>
      <c r="E108" s="248"/>
      <c r="F108" s="248"/>
    </row>
    <row r="109" spans="1:6" ht="20.100000000000001" customHeight="1" x14ac:dyDescent="0.2">
      <c r="A109" s="248"/>
      <c r="B109" s="248"/>
      <c r="C109" s="248"/>
      <c r="D109" s="248"/>
      <c r="E109" s="248"/>
      <c r="F109" s="248"/>
    </row>
    <row r="110" spans="1:6" ht="20.100000000000001" customHeight="1" x14ac:dyDescent="0.2">
      <c r="A110" s="248"/>
      <c r="B110" s="248"/>
      <c r="C110" s="248"/>
      <c r="D110" s="248"/>
      <c r="E110" s="248"/>
      <c r="F110" s="248"/>
    </row>
    <row r="111" spans="1:6" ht="20.100000000000001" customHeight="1" x14ac:dyDescent="0.2">
      <c r="A111" s="248"/>
      <c r="B111" s="248"/>
      <c r="C111" s="248"/>
      <c r="D111" s="248"/>
      <c r="E111" s="248"/>
      <c r="F111" s="248"/>
    </row>
    <row r="112" spans="1:6" ht="20.100000000000001" customHeight="1" x14ac:dyDescent="0.2">
      <c r="A112" s="248"/>
      <c r="B112" s="248"/>
      <c r="C112" s="248"/>
      <c r="D112" s="248"/>
      <c r="E112" s="248"/>
      <c r="F112" s="248"/>
    </row>
    <row r="113" spans="1:6" ht="20.100000000000001" customHeight="1" x14ac:dyDescent="0.2">
      <c r="A113" s="248"/>
      <c r="B113" s="248"/>
      <c r="C113" s="248"/>
      <c r="D113" s="248"/>
      <c r="E113" s="248"/>
      <c r="F113" s="248"/>
    </row>
    <row r="114" spans="1:6" ht="20.100000000000001" customHeight="1" x14ac:dyDescent="0.2">
      <c r="A114" s="248"/>
      <c r="B114" s="248"/>
      <c r="C114" s="248"/>
      <c r="D114" s="248"/>
      <c r="E114" s="248"/>
      <c r="F114" s="248"/>
    </row>
    <row r="115" spans="1:6" ht="20.100000000000001" customHeight="1" x14ac:dyDescent="0.2">
      <c r="A115" s="248"/>
      <c r="B115" s="248"/>
      <c r="C115" s="248"/>
      <c r="D115" s="248"/>
      <c r="E115" s="248"/>
      <c r="F115" s="248"/>
    </row>
    <row r="116" spans="1:6" ht="20.100000000000001" customHeight="1" x14ac:dyDescent="0.2">
      <c r="A116" s="248"/>
      <c r="B116" s="248"/>
      <c r="C116" s="248"/>
      <c r="D116" s="248"/>
      <c r="E116" s="248"/>
      <c r="F116" s="248"/>
    </row>
    <row r="117" spans="1:6" ht="20.100000000000001" customHeight="1" x14ac:dyDescent="0.2">
      <c r="A117" s="248"/>
      <c r="B117" s="248"/>
      <c r="C117" s="248"/>
      <c r="D117" s="248"/>
      <c r="E117" s="248"/>
      <c r="F117" s="248"/>
    </row>
    <row r="118" spans="1:6" ht="20.100000000000001" customHeight="1" x14ac:dyDescent="0.2">
      <c r="A118" s="248"/>
      <c r="B118" s="248"/>
      <c r="C118" s="248"/>
      <c r="D118" s="248"/>
      <c r="E118" s="248"/>
      <c r="F118" s="248"/>
    </row>
    <row r="119" spans="1:6" ht="20.100000000000001" customHeight="1" x14ac:dyDescent="0.2">
      <c r="A119" s="248"/>
      <c r="B119" s="248"/>
      <c r="C119" s="248"/>
      <c r="D119" s="248"/>
      <c r="E119" s="248"/>
      <c r="F119" s="248"/>
    </row>
    <row r="120" spans="1:6" ht="20.100000000000001" customHeight="1" x14ac:dyDescent="0.2">
      <c r="A120" s="248"/>
      <c r="B120" s="248"/>
      <c r="C120" s="248"/>
      <c r="D120" s="248"/>
      <c r="E120" s="248"/>
      <c r="F120" s="248"/>
    </row>
    <row r="121" spans="1:6" ht="20.100000000000001" customHeight="1" x14ac:dyDescent="0.2">
      <c r="A121" s="248"/>
      <c r="B121" s="248"/>
      <c r="C121" s="248"/>
      <c r="D121" s="248"/>
      <c r="E121" s="248"/>
      <c r="F121" s="248"/>
    </row>
    <row r="122" spans="1:6" ht="20.100000000000001" customHeight="1" x14ac:dyDescent="0.2">
      <c r="A122" s="248"/>
      <c r="B122" s="248"/>
      <c r="C122" s="248"/>
      <c r="D122" s="248"/>
      <c r="E122" s="248"/>
      <c r="F122" s="248"/>
    </row>
    <row r="123" spans="1:6" ht="20.100000000000001" customHeight="1" x14ac:dyDescent="0.2">
      <c r="A123" s="248"/>
      <c r="B123" s="248"/>
      <c r="C123" s="248"/>
      <c r="D123" s="248"/>
      <c r="E123" s="248"/>
      <c r="F123" s="248"/>
    </row>
    <row r="124" spans="1:6" ht="20.100000000000001" customHeight="1" x14ac:dyDescent="0.2">
      <c r="A124" s="248"/>
      <c r="B124" s="248"/>
      <c r="C124" s="248"/>
      <c r="D124" s="248"/>
      <c r="E124" s="248"/>
      <c r="F124" s="248"/>
    </row>
    <row r="125" spans="1:6" ht="20.100000000000001" customHeight="1" x14ac:dyDescent="0.2">
      <c r="A125" s="248"/>
      <c r="B125" s="248"/>
      <c r="C125" s="248"/>
      <c r="D125" s="248"/>
      <c r="E125" s="248"/>
      <c r="F125" s="248"/>
    </row>
    <row r="126" spans="1:6" ht="20.100000000000001" customHeight="1" x14ac:dyDescent="0.2">
      <c r="A126" s="248"/>
      <c r="B126" s="248"/>
      <c r="C126" s="248"/>
      <c r="D126" s="248"/>
      <c r="E126" s="248"/>
      <c r="F126" s="248"/>
    </row>
    <row r="127" spans="1:6" ht="20.100000000000001" customHeight="1" x14ac:dyDescent="0.2">
      <c r="A127" s="248"/>
      <c r="B127" s="248"/>
      <c r="C127" s="248"/>
      <c r="D127" s="248"/>
      <c r="E127" s="248"/>
      <c r="F127" s="248"/>
    </row>
    <row r="128" spans="1:6" ht="20.100000000000001" customHeight="1" x14ac:dyDescent="0.2">
      <c r="A128" s="248"/>
      <c r="B128" s="248"/>
      <c r="C128" s="248"/>
      <c r="D128" s="248"/>
      <c r="E128" s="248"/>
      <c r="F128" s="248"/>
    </row>
    <row r="129" spans="1:6" ht="20.100000000000001" customHeight="1" x14ac:dyDescent="0.2">
      <c r="A129" s="248"/>
      <c r="B129" s="248"/>
      <c r="C129" s="248"/>
      <c r="D129" s="248"/>
      <c r="E129" s="248"/>
      <c r="F129" s="248"/>
    </row>
    <row r="130" spans="1:6" ht="20.100000000000001" customHeight="1" x14ac:dyDescent="0.2">
      <c r="A130" s="248"/>
      <c r="B130" s="248"/>
      <c r="C130" s="248"/>
      <c r="D130" s="248"/>
      <c r="E130" s="248"/>
      <c r="F130" s="248"/>
    </row>
    <row r="131" spans="1:6" ht="20.100000000000001" customHeight="1" x14ac:dyDescent="0.2">
      <c r="A131" s="248"/>
      <c r="B131" s="248"/>
      <c r="C131" s="248"/>
      <c r="D131" s="248"/>
      <c r="E131" s="248"/>
      <c r="F131" s="248"/>
    </row>
    <row r="132" spans="1:6" ht="20.100000000000001" customHeight="1" x14ac:dyDescent="0.2">
      <c r="A132" s="248"/>
      <c r="B132" s="248"/>
      <c r="C132" s="248"/>
      <c r="D132" s="248"/>
      <c r="E132" s="248"/>
      <c r="F132" s="248"/>
    </row>
    <row r="133" spans="1:6" ht="20.100000000000001" customHeight="1" x14ac:dyDescent="0.2">
      <c r="A133" s="248"/>
      <c r="B133" s="248"/>
      <c r="C133" s="248"/>
      <c r="D133" s="248"/>
      <c r="E133" s="248"/>
      <c r="F133" s="248"/>
    </row>
    <row r="134" spans="1:6" ht="20.100000000000001" customHeight="1" x14ac:dyDescent="0.2">
      <c r="A134" s="248"/>
      <c r="B134" s="248"/>
      <c r="C134" s="248"/>
      <c r="D134" s="248"/>
      <c r="E134" s="248"/>
      <c r="F134" s="248"/>
    </row>
    <row r="135" spans="1:6" ht="20.100000000000001" customHeight="1" x14ac:dyDescent="0.2">
      <c r="A135" s="248"/>
      <c r="B135" s="248"/>
      <c r="C135" s="248"/>
      <c r="D135" s="248"/>
      <c r="E135" s="248"/>
      <c r="F135" s="248"/>
    </row>
    <row r="136" spans="1:6" ht="20.100000000000001" customHeight="1" x14ac:dyDescent="0.2">
      <c r="A136" s="248"/>
      <c r="B136" s="248"/>
      <c r="C136" s="248"/>
      <c r="D136" s="248"/>
      <c r="E136" s="248"/>
      <c r="F136" s="248"/>
    </row>
    <row r="137" spans="1:6" ht="20.100000000000001" customHeight="1" x14ac:dyDescent="0.2">
      <c r="A137" s="248"/>
      <c r="B137" s="248"/>
      <c r="C137" s="248"/>
      <c r="D137" s="248"/>
      <c r="E137" s="248"/>
      <c r="F137" s="248"/>
    </row>
    <row r="138" spans="1:6" ht="20.100000000000001" customHeight="1" x14ac:dyDescent="0.2">
      <c r="A138" s="248"/>
      <c r="B138" s="248"/>
      <c r="C138" s="248"/>
      <c r="D138" s="248"/>
      <c r="E138" s="248"/>
      <c r="F138" s="248"/>
    </row>
    <row r="139" spans="1:6" ht="20.100000000000001" customHeight="1" x14ac:dyDescent="0.2">
      <c r="A139" s="248"/>
      <c r="B139" s="248"/>
      <c r="C139" s="248"/>
      <c r="D139" s="248"/>
      <c r="E139" s="248"/>
      <c r="F139" s="248"/>
    </row>
    <row r="140" spans="1:6" ht="20.100000000000001" customHeight="1" x14ac:dyDescent="0.2">
      <c r="A140" s="248"/>
      <c r="B140" s="248"/>
      <c r="C140" s="248"/>
      <c r="D140" s="248"/>
      <c r="E140" s="248"/>
      <c r="F140" s="248"/>
    </row>
    <row r="141" spans="1:6" ht="20.100000000000001" customHeight="1" x14ac:dyDescent="0.2">
      <c r="A141" s="248"/>
      <c r="B141" s="248"/>
      <c r="C141" s="248"/>
      <c r="D141" s="248"/>
      <c r="E141" s="248"/>
      <c r="F141" s="248"/>
    </row>
    <row r="142" spans="1:6" ht="20.100000000000001" customHeight="1" x14ac:dyDescent="0.2">
      <c r="A142" s="248"/>
      <c r="B142" s="248"/>
      <c r="C142" s="248"/>
      <c r="D142" s="248"/>
      <c r="E142" s="248"/>
      <c r="F142" s="248"/>
    </row>
    <row r="143" spans="1:6" ht="20.100000000000001" customHeight="1" x14ac:dyDescent="0.2">
      <c r="A143" s="248"/>
      <c r="B143" s="248"/>
      <c r="C143" s="248"/>
      <c r="D143" s="248"/>
      <c r="E143" s="248"/>
      <c r="F143" s="248"/>
    </row>
    <row r="144" spans="1:6" ht="20.100000000000001" customHeight="1" x14ac:dyDescent="0.2">
      <c r="A144" s="248"/>
      <c r="B144" s="248"/>
      <c r="C144" s="248"/>
      <c r="D144" s="248"/>
      <c r="E144" s="248"/>
      <c r="F144" s="248"/>
    </row>
    <row r="145" spans="1:6" ht="20.100000000000001" customHeight="1" x14ac:dyDescent="0.2">
      <c r="A145" s="248"/>
      <c r="B145" s="248"/>
      <c r="C145" s="248"/>
      <c r="D145" s="248"/>
      <c r="E145" s="248"/>
      <c r="F145" s="248"/>
    </row>
    <row r="146" spans="1:6" ht="20.100000000000001" customHeight="1" x14ac:dyDescent="0.2">
      <c r="A146" s="248"/>
      <c r="B146" s="248"/>
      <c r="C146" s="248"/>
      <c r="D146" s="248"/>
      <c r="E146" s="248"/>
      <c r="F146" s="248"/>
    </row>
    <row r="147" spans="1:6" ht="20.100000000000001" customHeight="1" x14ac:dyDescent="0.2">
      <c r="A147" s="248"/>
      <c r="B147" s="248"/>
      <c r="C147" s="248"/>
      <c r="D147" s="248"/>
      <c r="E147" s="248"/>
      <c r="F147" s="248"/>
    </row>
    <row r="148" spans="1:6" ht="20.100000000000001" customHeight="1" x14ac:dyDescent="0.2">
      <c r="A148" s="248"/>
      <c r="B148" s="248"/>
      <c r="C148" s="248"/>
      <c r="D148" s="248"/>
      <c r="E148" s="248"/>
      <c r="F148" s="248"/>
    </row>
    <row r="149" spans="1:6" ht="20.100000000000001" customHeight="1" x14ac:dyDescent="0.2">
      <c r="A149" s="248"/>
      <c r="B149" s="248"/>
      <c r="C149" s="248"/>
      <c r="D149" s="248"/>
      <c r="E149" s="248"/>
      <c r="F149" s="248"/>
    </row>
    <row r="150" spans="1:6" ht="20.100000000000001" customHeight="1" x14ac:dyDescent="0.2">
      <c r="A150" s="248"/>
      <c r="B150" s="248"/>
      <c r="C150" s="248"/>
      <c r="D150" s="248"/>
      <c r="E150" s="248"/>
      <c r="F150" s="248"/>
    </row>
    <row r="151" spans="1:6" ht="20.100000000000001" customHeight="1" x14ac:dyDescent="0.2">
      <c r="A151" s="248"/>
      <c r="B151" s="248"/>
      <c r="C151" s="248"/>
      <c r="D151" s="248"/>
      <c r="E151" s="248"/>
      <c r="F151" s="248"/>
    </row>
    <row r="152" spans="1:6" ht="20.100000000000001" customHeight="1" x14ac:dyDescent="0.2">
      <c r="A152" s="248"/>
      <c r="B152" s="248"/>
      <c r="C152" s="248"/>
      <c r="D152" s="248"/>
      <c r="E152" s="248"/>
      <c r="F152" s="248"/>
    </row>
    <row r="153" spans="1:6" ht="20.100000000000001" customHeight="1" x14ac:dyDescent="0.2">
      <c r="A153" s="248"/>
      <c r="B153" s="248"/>
      <c r="C153" s="248"/>
      <c r="D153" s="248"/>
      <c r="E153" s="248"/>
      <c r="F153" s="248"/>
    </row>
    <row r="154" spans="1:6" ht="20.100000000000001" customHeight="1" x14ac:dyDescent="0.2">
      <c r="A154" s="248"/>
      <c r="B154" s="248"/>
      <c r="C154" s="248"/>
      <c r="D154" s="248"/>
      <c r="E154" s="248"/>
      <c r="F154" s="248"/>
    </row>
    <row r="155" spans="1:6" ht="20.100000000000001" customHeight="1" x14ac:dyDescent="0.2">
      <c r="A155" s="248"/>
      <c r="B155" s="248"/>
      <c r="C155" s="248"/>
      <c r="D155" s="248"/>
      <c r="E155" s="248"/>
      <c r="F155" s="248"/>
    </row>
    <row r="156" spans="1:6" ht="20.100000000000001" customHeight="1" x14ac:dyDescent="0.2">
      <c r="A156" s="248"/>
      <c r="B156" s="248"/>
      <c r="C156" s="248"/>
      <c r="D156" s="248"/>
      <c r="E156" s="248"/>
      <c r="F156" s="248"/>
    </row>
    <row r="157" spans="1:6" ht="20.100000000000001" customHeight="1" x14ac:dyDescent="0.2">
      <c r="A157" s="248"/>
      <c r="B157" s="248"/>
      <c r="C157" s="248"/>
      <c r="D157" s="248"/>
      <c r="E157" s="248"/>
      <c r="F157" s="248"/>
    </row>
    <row r="158" spans="1:6" ht="20.100000000000001" customHeight="1" x14ac:dyDescent="0.2">
      <c r="A158" s="248"/>
      <c r="B158" s="248"/>
      <c r="C158" s="248"/>
      <c r="D158" s="248"/>
      <c r="E158" s="248"/>
      <c r="F158" s="248"/>
    </row>
    <row r="159" spans="1:6" ht="20.100000000000001" customHeight="1" x14ac:dyDescent="0.2">
      <c r="A159" s="248"/>
      <c r="B159" s="248"/>
      <c r="C159" s="248"/>
      <c r="D159" s="248"/>
      <c r="E159" s="248"/>
      <c r="F159" s="248"/>
    </row>
    <row r="160" spans="1:6" ht="20.100000000000001" customHeight="1" x14ac:dyDescent="0.2">
      <c r="A160" s="248"/>
      <c r="B160" s="248"/>
      <c r="C160" s="248"/>
      <c r="D160" s="248"/>
      <c r="E160" s="248"/>
      <c r="F160" s="248"/>
    </row>
    <row r="161" spans="1:6" ht="20.100000000000001" customHeight="1" x14ac:dyDescent="0.2">
      <c r="A161" s="248"/>
      <c r="B161" s="248"/>
      <c r="C161" s="248"/>
      <c r="D161" s="248"/>
      <c r="E161" s="248"/>
      <c r="F161" s="248"/>
    </row>
    <row r="162" spans="1:6" ht="20.100000000000001" customHeight="1" x14ac:dyDescent="0.2">
      <c r="A162" s="248"/>
      <c r="B162" s="248"/>
      <c r="C162" s="248"/>
      <c r="D162" s="248"/>
      <c r="E162" s="248"/>
      <c r="F162" s="248"/>
    </row>
    <row r="163" spans="1:6" ht="20.100000000000001" customHeight="1" x14ac:dyDescent="0.2">
      <c r="A163" s="248"/>
      <c r="B163" s="248"/>
      <c r="C163" s="248"/>
      <c r="D163" s="248"/>
      <c r="E163" s="248"/>
      <c r="F163" s="248"/>
    </row>
    <row r="164" spans="1:6" ht="20.100000000000001" customHeight="1" x14ac:dyDescent="0.2">
      <c r="A164" s="248"/>
      <c r="B164" s="248"/>
      <c r="C164" s="248"/>
      <c r="D164" s="248"/>
      <c r="E164" s="248"/>
      <c r="F164" s="248"/>
    </row>
    <row r="165" spans="1:6" ht="20.100000000000001" customHeight="1" x14ac:dyDescent="0.2">
      <c r="A165" s="248"/>
      <c r="B165" s="248"/>
      <c r="C165" s="248"/>
      <c r="D165" s="248"/>
      <c r="E165" s="248"/>
      <c r="F165" s="248"/>
    </row>
    <row r="166" spans="1:6" ht="20.100000000000001" customHeight="1" x14ac:dyDescent="0.2">
      <c r="A166" s="248"/>
      <c r="B166" s="248"/>
      <c r="C166" s="248"/>
      <c r="D166" s="248"/>
      <c r="E166" s="248"/>
      <c r="F166" s="248"/>
    </row>
    <row r="167" spans="1:6" ht="20.100000000000001" customHeight="1" x14ac:dyDescent="0.2">
      <c r="A167" s="248"/>
      <c r="B167" s="248"/>
      <c r="C167" s="248"/>
      <c r="D167" s="248"/>
      <c r="E167" s="248"/>
      <c r="F167" s="248"/>
    </row>
    <row r="168" spans="1:6" ht="20.100000000000001" customHeight="1" x14ac:dyDescent="0.2">
      <c r="A168" s="248"/>
      <c r="B168" s="248"/>
      <c r="C168" s="248"/>
      <c r="D168" s="248"/>
      <c r="E168" s="248"/>
      <c r="F168" s="248"/>
    </row>
    <row r="169" spans="1:6" ht="20.100000000000001" customHeight="1" x14ac:dyDescent="0.2">
      <c r="A169" s="248"/>
      <c r="B169" s="248"/>
      <c r="C169" s="248"/>
      <c r="D169" s="248"/>
      <c r="E169" s="248"/>
      <c r="F169" s="248"/>
    </row>
    <row r="170" spans="1:6" ht="20.100000000000001" customHeight="1" x14ac:dyDescent="0.2">
      <c r="A170" s="248"/>
      <c r="B170" s="248"/>
      <c r="C170" s="248"/>
      <c r="D170" s="248"/>
      <c r="E170" s="248"/>
      <c r="F170" s="248"/>
    </row>
    <row r="171" spans="1:6" ht="20.100000000000001" customHeight="1" x14ac:dyDescent="0.2">
      <c r="A171" s="248"/>
      <c r="B171" s="248"/>
      <c r="C171" s="248"/>
      <c r="D171" s="248"/>
      <c r="E171" s="248"/>
      <c r="F171" s="248"/>
    </row>
    <row r="172" spans="1:6" ht="20.100000000000001" customHeight="1" x14ac:dyDescent="0.2">
      <c r="A172" s="248"/>
      <c r="B172" s="248"/>
      <c r="C172" s="248"/>
      <c r="D172" s="248"/>
      <c r="E172" s="248"/>
      <c r="F172" s="248"/>
    </row>
    <row r="173" spans="1:6" ht="20.100000000000001" customHeight="1" x14ac:dyDescent="0.2">
      <c r="A173" s="248"/>
      <c r="B173" s="248"/>
      <c r="C173" s="248"/>
      <c r="D173" s="248"/>
      <c r="E173" s="248"/>
      <c r="F173" s="248"/>
    </row>
    <row r="174" spans="1:6" ht="20.100000000000001" customHeight="1" x14ac:dyDescent="0.2">
      <c r="A174" s="248"/>
      <c r="B174" s="248"/>
      <c r="C174" s="248"/>
      <c r="D174" s="248"/>
      <c r="E174" s="248"/>
      <c r="F174" s="248"/>
    </row>
    <row r="175" spans="1:6" ht="20.100000000000001" customHeight="1" x14ac:dyDescent="0.2">
      <c r="A175" s="248"/>
      <c r="B175" s="248"/>
      <c r="C175" s="248"/>
      <c r="D175" s="248"/>
      <c r="E175" s="248"/>
      <c r="F175" s="248"/>
    </row>
    <row r="176" spans="1:6" ht="20.100000000000001" customHeight="1" x14ac:dyDescent="0.2">
      <c r="A176" s="248"/>
      <c r="B176" s="248"/>
      <c r="C176" s="248"/>
      <c r="D176" s="248"/>
      <c r="E176" s="248"/>
      <c r="F176" s="248"/>
    </row>
    <row r="177" spans="1:6" ht="20.100000000000001" customHeight="1" x14ac:dyDescent="0.2">
      <c r="A177" s="248"/>
      <c r="B177" s="248"/>
      <c r="C177" s="248"/>
      <c r="D177" s="248"/>
      <c r="E177" s="248"/>
      <c r="F177" s="248"/>
    </row>
    <row r="178" spans="1:6" ht="20.100000000000001" customHeight="1" x14ac:dyDescent="0.2">
      <c r="A178" s="248"/>
      <c r="B178" s="248"/>
      <c r="C178" s="248"/>
      <c r="D178" s="248"/>
      <c r="E178" s="248"/>
      <c r="F178" s="248"/>
    </row>
    <row r="179" spans="1:6" ht="20.100000000000001" customHeight="1" x14ac:dyDescent="0.2">
      <c r="A179" s="248"/>
      <c r="B179" s="248"/>
      <c r="C179" s="248"/>
      <c r="D179" s="248"/>
      <c r="E179" s="248"/>
      <c r="F179" s="248"/>
    </row>
    <row r="180" spans="1:6" ht="20.100000000000001" customHeight="1" x14ac:dyDescent="0.2">
      <c r="A180" s="248"/>
      <c r="B180" s="248"/>
      <c r="C180" s="248"/>
      <c r="D180" s="248"/>
      <c r="E180" s="248"/>
      <c r="F180" s="248"/>
    </row>
    <row r="181" spans="1:6" ht="20.100000000000001" customHeight="1" x14ac:dyDescent="0.2">
      <c r="A181" s="248"/>
      <c r="B181" s="248"/>
      <c r="C181" s="248"/>
      <c r="D181" s="248"/>
      <c r="E181" s="248"/>
      <c r="F181" s="248"/>
    </row>
    <row r="182" spans="1:6" ht="20.100000000000001" customHeight="1" x14ac:dyDescent="0.2">
      <c r="A182" s="248"/>
      <c r="B182" s="248"/>
      <c r="C182" s="248"/>
      <c r="D182" s="248"/>
      <c r="E182" s="248"/>
      <c r="F182" s="248"/>
    </row>
    <row r="183" spans="1:6" ht="20.100000000000001" customHeight="1" x14ac:dyDescent="0.2">
      <c r="A183" s="248"/>
      <c r="B183" s="248"/>
      <c r="C183" s="248"/>
      <c r="D183" s="248"/>
      <c r="E183" s="248"/>
      <c r="F183" s="248"/>
    </row>
    <row r="184" spans="1:6" ht="20.100000000000001" customHeight="1" x14ac:dyDescent="0.2">
      <c r="A184" s="248"/>
      <c r="B184" s="248"/>
      <c r="C184" s="248"/>
      <c r="D184" s="248"/>
      <c r="E184" s="248"/>
      <c r="F184" s="248"/>
    </row>
    <row r="185" spans="1:6" ht="20.100000000000001" customHeight="1" x14ac:dyDescent="0.2">
      <c r="A185" s="248"/>
      <c r="B185" s="248"/>
      <c r="C185" s="248"/>
      <c r="D185" s="248"/>
      <c r="E185" s="248"/>
      <c r="F185" s="248"/>
    </row>
    <row r="186" spans="1:6" ht="20.100000000000001" customHeight="1" x14ac:dyDescent="0.2">
      <c r="A186" s="248"/>
      <c r="B186" s="248"/>
      <c r="C186" s="248"/>
      <c r="D186" s="248"/>
      <c r="E186" s="248"/>
      <c r="F186" s="248"/>
    </row>
    <row r="187" spans="1:6" ht="20.100000000000001" customHeight="1" x14ac:dyDescent="0.2">
      <c r="A187" s="248"/>
      <c r="B187" s="248"/>
      <c r="C187" s="248"/>
      <c r="D187" s="248"/>
      <c r="E187" s="248"/>
      <c r="F187" s="248"/>
    </row>
    <row r="188" spans="1:6" ht="20.100000000000001" customHeight="1" x14ac:dyDescent="0.2">
      <c r="A188" s="248"/>
      <c r="B188" s="248"/>
      <c r="C188" s="248"/>
      <c r="D188" s="248"/>
      <c r="E188" s="248"/>
      <c r="F188" s="248"/>
    </row>
    <row r="189" spans="1:6" ht="20.100000000000001" customHeight="1" x14ac:dyDescent="0.2">
      <c r="A189" s="248"/>
      <c r="B189" s="248"/>
      <c r="C189" s="248"/>
      <c r="D189" s="248"/>
      <c r="E189" s="248"/>
      <c r="F189" s="248"/>
    </row>
    <row r="190" spans="1:6" ht="20.100000000000001" customHeight="1" x14ac:dyDescent="0.2">
      <c r="A190" s="248"/>
      <c r="B190" s="248"/>
      <c r="C190" s="248"/>
      <c r="D190" s="248"/>
      <c r="E190" s="248"/>
      <c r="F190" s="248"/>
    </row>
    <row r="191" spans="1:6" ht="20.100000000000001" customHeight="1" x14ac:dyDescent="0.2">
      <c r="A191" s="248"/>
      <c r="B191" s="248"/>
      <c r="C191" s="248"/>
      <c r="D191" s="248"/>
      <c r="E191" s="248"/>
      <c r="F191" s="248"/>
    </row>
    <row r="192" spans="1:6" ht="20.100000000000001" customHeight="1" x14ac:dyDescent="0.2">
      <c r="A192" s="248"/>
      <c r="B192" s="248"/>
      <c r="C192" s="248"/>
      <c r="D192" s="248"/>
      <c r="E192" s="248"/>
      <c r="F192" s="248"/>
    </row>
    <row r="193" spans="1:6" ht="20.100000000000001" customHeight="1" x14ac:dyDescent="0.2">
      <c r="A193" s="248"/>
      <c r="B193" s="248"/>
      <c r="C193" s="248"/>
      <c r="D193" s="248"/>
      <c r="E193" s="248"/>
      <c r="F193" s="248"/>
    </row>
    <row r="194" spans="1:6" ht="20.100000000000001" customHeight="1" x14ac:dyDescent="0.2">
      <c r="A194" s="248"/>
      <c r="B194" s="248"/>
      <c r="C194" s="248"/>
      <c r="D194" s="248"/>
      <c r="E194" s="248"/>
      <c r="F194" s="248"/>
    </row>
    <row r="195" spans="1:6" ht="20.100000000000001" customHeight="1" x14ac:dyDescent="0.2">
      <c r="A195" s="248"/>
      <c r="B195" s="248"/>
      <c r="C195" s="248"/>
      <c r="D195" s="248"/>
      <c r="E195" s="248"/>
      <c r="F195" s="248"/>
    </row>
    <row r="196" spans="1:6" ht="20.100000000000001" customHeight="1" x14ac:dyDescent="0.2">
      <c r="A196" s="248"/>
      <c r="B196" s="248"/>
      <c r="C196" s="248"/>
      <c r="D196" s="248"/>
      <c r="E196" s="248"/>
      <c r="F196" s="248"/>
    </row>
    <row r="197" spans="1:6" ht="20.100000000000001" customHeight="1" x14ac:dyDescent="0.2">
      <c r="A197" s="248"/>
      <c r="B197" s="248"/>
      <c r="C197" s="248"/>
      <c r="D197" s="248"/>
      <c r="E197" s="248"/>
      <c r="F197" s="248"/>
    </row>
    <row r="198" spans="1:6" ht="20.100000000000001" customHeight="1" x14ac:dyDescent="0.2">
      <c r="A198" s="248"/>
      <c r="B198" s="248"/>
      <c r="C198" s="248"/>
      <c r="D198" s="248"/>
      <c r="E198" s="248"/>
      <c r="F198" s="248"/>
    </row>
    <row r="199" spans="1:6" ht="20.100000000000001" customHeight="1" x14ac:dyDescent="0.2">
      <c r="A199" s="248"/>
      <c r="B199" s="248"/>
      <c r="C199" s="248"/>
      <c r="D199" s="248"/>
      <c r="E199" s="248"/>
      <c r="F199" s="248"/>
    </row>
    <row r="200" spans="1:6" ht="20.100000000000001" customHeight="1" x14ac:dyDescent="0.2">
      <c r="A200" s="248"/>
      <c r="B200" s="248"/>
      <c r="C200" s="248"/>
      <c r="D200" s="248"/>
      <c r="E200" s="248"/>
      <c r="F200" s="248"/>
    </row>
    <row r="201" spans="1:6" ht="20.100000000000001" customHeight="1" x14ac:dyDescent="0.2">
      <c r="A201" s="248"/>
      <c r="B201" s="248"/>
      <c r="C201" s="248"/>
      <c r="D201" s="248"/>
      <c r="E201" s="248"/>
      <c r="F201" s="248"/>
    </row>
    <row r="202" spans="1:6" ht="20.100000000000001" customHeight="1" x14ac:dyDescent="0.2">
      <c r="A202" s="248"/>
      <c r="B202" s="248"/>
      <c r="C202" s="248"/>
      <c r="D202" s="248"/>
      <c r="E202" s="248"/>
      <c r="F202" s="248"/>
    </row>
    <row r="203" spans="1:6" ht="20.100000000000001" customHeight="1" x14ac:dyDescent="0.2">
      <c r="A203" s="248"/>
      <c r="B203" s="248"/>
      <c r="C203" s="248"/>
      <c r="D203" s="248"/>
      <c r="E203" s="248"/>
      <c r="F203" s="248"/>
    </row>
    <row r="204" spans="1:6" ht="20.100000000000001" customHeight="1" x14ac:dyDescent="0.2">
      <c r="A204" s="248"/>
      <c r="B204" s="248"/>
      <c r="C204" s="248"/>
      <c r="D204" s="248"/>
      <c r="E204" s="248"/>
      <c r="F204" s="248"/>
    </row>
    <row r="205" spans="1:6" ht="20.100000000000001" customHeight="1" x14ac:dyDescent="0.2">
      <c r="A205" s="248"/>
      <c r="B205" s="248"/>
      <c r="C205" s="248"/>
      <c r="D205" s="248"/>
      <c r="E205" s="248"/>
      <c r="F205" s="248"/>
    </row>
    <row r="206" spans="1:6" ht="20.100000000000001" customHeight="1" x14ac:dyDescent="0.2">
      <c r="A206" s="248"/>
      <c r="B206" s="248"/>
      <c r="C206" s="248"/>
      <c r="D206" s="248"/>
      <c r="E206" s="248"/>
      <c r="F206" s="248"/>
    </row>
    <row r="207" spans="1:6" ht="20.100000000000001" customHeight="1" x14ac:dyDescent="0.2">
      <c r="A207" s="248"/>
      <c r="B207" s="248"/>
      <c r="C207" s="248"/>
      <c r="D207" s="248"/>
      <c r="E207" s="248"/>
      <c r="F207" s="248"/>
    </row>
    <row r="208" spans="1:6" ht="20.100000000000001" customHeight="1" x14ac:dyDescent="0.2">
      <c r="A208" s="248"/>
      <c r="B208" s="248"/>
      <c r="C208" s="248"/>
      <c r="D208" s="248"/>
      <c r="E208" s="248"/>
      <c r="F208" s="248"/>
    </row>
    <row r="209" spans="1:6" ht="20.100000000000001" customHeight="1" x14ac:dyDescent="0.2">
      <c r="A209" s="248"/>
      <c r="B209" s="248"/>
      <c r="C209" s="248"/>
      <c r="D209" s="248"/>
      <c r="E209" s="248"/>
      <c r="F209" s="248"/>
    </row>
    <row r="210" spans="1:6" ht="20.100000000000001" customHeight="1" x14ac:dyDescent="0.2">
      <c r="A210" s="248"/>
      <c r="B210" s="248"/>
      <c r="C210" s="248"/>
      <c r="D210" s="248"/>
      <c r="E210" s="248"/>
      <c r="F210" s="248"/>
    </row>
    <row r="211" spans="1:6" ht="20.100000000000001" customHeight="1" x14ac:dyDescent="0.2">
      <c r="A211" s="248"/>
      <c r="B211" s="248"/>
      <c r="C211" s="248"/>
      <c r="D211" s="248"/>
      <c r="E211" s="248"/>
      <c r="F211" s="248"/>
    </row>
    <row r="212" spans="1:6" ht="20.100000000000001" customHeight="1" x14ac:dyDescent="0.2">
      <c r="A212" s="248"/>
      <c r="B212" s="248"/>
      <c r="C212" s="248"/>
      <c r="D212" s="248"/>
      <c r="E212" s="248"/>
      <c r="F212" s="248"/>
    </row>
    <row r="213" spans="1:6" ht="20.100000000000001" customHeight="1" x14ac:dyDescent="0.2">
      <c r="A213" s="248"/>
      <c r="B213" s="248"/>
      <c r="C213" s="248"/>
      <c r="D213" s="248"/>
      <c r="E213" s="248"/>
      <c r="F213" s="248"/>
    </row>
    <row r="214" spans="1:6" ht="20.100000000000001" customHeight="1" x14ac:dyDescent="0.2">
      <c r="A214" s="248"/>
      <c r="B214" s="248"/>
      <c r="C214" s="248"/>
      <c r="D214" s="248"/>
      <c r="E214" s="248"/>
      <c r="F214" s="248"/>
    </row>
    <row r="215" spans="1:6" ht="20.100000000000001" customHeight="1" x14ac:dyDescent="0.2">
      <c r="A215" s="248"/>
      <c r="B215" s="248"/>
      <c r="C215" s="248"/>
      <c r="D215" s="248"/>
      <c r="E215" s="248"/>
      <c r="F215" s="248"/>
    </row>
    <row r="216" spans="1:6" ht="20.100000000000001" customHeight="1" x14ac:dyDescent="0.2">
      <c r="A216" s="248"/>
      <c r="B216" s="248"/>
      <c r="C216" s="248"/>
      <c r="D216" s="248"/>
      <c r="E216" s="248"/>
      <c r="F216" s="248"/>
    </row>
    <row r="217" spans="1:6" ht="20.100000000000001" customHeight="1" x14ac:dyDescent="0.2">
      <c r="A217" s="248"/>
      <c r="B217" s="248"/>
      <c r="C217" s="248"/>
      <c r="D217" s="248"/>
      <c r="E217" s="248"/>
      <c r="F217" s="248"/>
    </row>
    <row r="218" spans="1:6" ht="20.100000000000001" customHeight="1" x14ac:dyDescent="0.2">
      <c r="A218" s="248"/>
      <c r="B218" s="248"/>
      <c r="C218" s="248"/>
      <c r="D218" s="248"/>
      <c r="E218" s="248"/>
      <c r="F218" s="248"/>
    </row>
    <row r="219" spans="1:6" ht="20.100000000000001" customHeight="1" x14ac:dyDescent="0.2">
      <c r="A219" s="248"/>
      <c r="B219" s="248"/>
      <c r="C219" s="248"/>
      <c r="D219" s="248"/>
      <c r="E219" s="248"/>
      <c r="F219" s="248"/>
    </row>
    <row r="220" spans="1:6" ht="20.100000000000001" customHeight="1" x14ac:dyDescent="0.2">
      <c r="A220" s="248"/>
      <c r="B220" s="248"/>
      <c r="C220" s="248"/>
      <c r="D220" s="248"/>
      <c r="E220" s="248"/>
      <c r="F220" s="248"/>
    </row>
    <row r="221" spans="1:6" ht="20.100000000000001" customHeight="1" x14ac:dyDescent="0.2">
      <c r="A221" s="248"/>
      <c r="B221" s="248"/>
      <c r="C221" s="248"/>
      <c r="D221" s="248"/>
      <c r="E221" s="248"/>
      <c r="F221" s="248"/>
    </row>
    <row r="222" spans="1:6" ht="20.100000000000001" customHeight="1" x14ac:dyDescent="0.2">
      <c r="A222" s="248"/>
      <c r="B222" s="248"/>
      <c r="C222" s="248"/>
      <c r="D222" s="248"/>
      <c r="E222" s="248"/>
      <c r="F222" s="248"/>
    </row>
    <row r="223" spans="1:6" ht="20.100000000000001" customHeight="1" x14ac:dyDescent="0.2">
      <c r="A223" s="248"/>
      <c r="B223" s="248"/>
      <c r="C223" s="248"/>
      <c r="D223" s="248"/>
      <c r="E223" s="248"/>
      <c r="F223" s="248"/>
    </row>
    <row r="224" spans="1:6" ht="20.100000000000001" customHeight="1" x14ac:dyDescent="0.2">
      <c r="A224" s="248"/>
      <c r="B224" s="248"/>
      <c r="C224" s="248"/>
      <c r="D224" s="248"/>
      <c r="E224" s="248"/>
      <c r="F224" s="248"/>
    </row>
    <row r="225" spans="1:6" ht="20.100000000000001" customHeight="1" x14ac:dyDescent="0.2">
      <c r="A225" s="248"/>
      <c r="B225" s="248"/>
      <c r="C225" s="248"/>
      <c r="D225" s="248"/>
      <c r="E225" s="248"/>
      <c r="F225" s="248"/>
    </row>
    <row r="226" spans="1:6" ht="20.100000000000001" customHeight="1" x14ac:dyDescent="0.2">
      <c r="A226" s="248"/>
      <c r="B226" s="248"/>
      <c r="C226" s="248"/>
      <c r="D226" s="248"/>
      <c r="E226" s="248"/>
      <c r="F226" s="248"/>
    </row>
    <row r="227" spans="1:6" ht="20.100000000000001" customHeight="1" x14ac:dyDescent="0.2">
      <c r="A227" s="248"/>
      <c r="B227" s="248"/>
      <c r="C227" s="248"/>
      <c r="D227" s="248"/>
      <c r="E227" s="248"/>
      <c r="F227" s="248"/>
    </row>
    <row r="228" spans="1:6" ht="20.100000000000001" customHeight="1" x14ac:dyDescent="0.2"/>
    <row r="229" spans="1:6" ht="20.100000000000001" customHeight="1" x14ac:dyDescent="0.2"/>
    <row r="230" spans="1:6" ht="20.100000000000001" customHeight="1" x14ac:dyDescent="0.2"/>
    <row r="231" spans="1:6" ht="20.100000000000001" customHeight="1" x14ac:dyDescent="0.2"/>
    <row r="232" spans="1:6" ht="20.100000000000001" customHeight="1" x14ac:dyDescent="0.2"/>
    <row r="233" spans="1:6" ht="20.100000000000001" customHeight="1" x14ac:dyDescent="0.2"/>
    <row r="234" spans="1:6" ht="20.100000000000001" customHeight="1" x14ac:dyDescent="0.2"/>
    <row r="235" spans="1:6" ht="20.100000000000001" customHeight="1" x14ac:dyDescent="0.2"/>
    <row r="236" spans="1:6" ht="20.100000000000001" customHeight="1" x14ac:dyDescent="0.2"/>
    <row r="237" spans="1:6" ht="20.100000000000001" customHeight="1" x14ac:dyDescent="0.2"/>
    <row r="238" spans="1:6" ht="20.100000000000001" customHeight="1" x14ac:dyDescent="0.2"/>
    <row r="239" spans="1:6" ht="20.100000000000001" customHeight="1" x14ac:dyDescent="0.2"/>
    <row r="240" spans="1:6"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7">
    <mergeCell ref="A7:A9"/>
    <mergeCell ref="B7:F9"/>
    <mergeCell ref="B2:F2"/>
    <mergeCell ref="A3:F3"/>
    <mergeCell ref="A4:F4"/>
    <mergeCell ref="B5:F5"/>
    <mergeCell ref="B6:F6"/>
    <mergeCell ref="B10:C10"/>
    <mergeCell ref="D10:F10"/>
    <mergeCell ref="C11:D11"/>
    <mergeCell ref="E11:F11"/>
    <mergeCell ref="C12:D12"/>
    <mergeCell ref="E12:F12"/>
    <mergeCell ref="C13:D13"/>
    <mergeCell ref="E13:F13"/>
    <mergeCell ref="A14:F14"/>
    <mergeCell ref="A15:F15"/>
    <mergeCell ref="B16:C16"/>
    <mergeCell ref="D16:F16"/>
    <mergeCell ref="B17:C17"/>
    <mergeCell ref="D17:F17"/>
    <mergeCell ref="B18:C18"/>
    <mergeCell ref="D18:F18"/>
    <mergeCell ref="B19:C19"/>
    <mergeCell ref="D19:F19"/>
    <mergeCell ref="B29:F29"/>
    <mergeCell ref="B20:C20"/>
    <mergeCell ref="D20:F20"/>
    <mergeCell ref="B21:C21"/>
    <mergeCell ref="D21:F21"/>
    <mergeCell ref="A22:F22"/>
    <mergeCell ref="A23:F23"/>
    <mergeCell ref="B24:F24"/>
    <mergeCell ref="B25:F25"/>
    <mergeCell ref="B26:F26"/>
    <mergeCell ref="B27:F27"/>
    <mergeCell ref="B28:F28"/>
    <mergeCell ref="B41:F41"/>
    <mergeCell ref="B30:F30"/>
    <mergeCell ref="A31:F31"/>
    <mergeCell ref="B32:F32"/>
    <mergeCell ref="B33:F33"/>
    <mergeCell ref="B34:F34"/>
    <mergeCell ref="B35:F35"/>
    <mergeCell ref="B36:F36"/>
    <mergeCell ref="B37:F37"/>
    <mergeCell ref="B38:F38"/>
    <mergeCell ref="B39:F39"/>
    <mergeCell ref="A40:F40"/>
    <mergeCell ref="B48:F48"/>
    <mergeCell ref="B42:C42"/>
    <mergeCell ref="D42:F42"/>
    <mergeCell ref="B43:C43"/>
    <mergeCell ref="D43:F43"/>
    <mergeCell ref="B44:C44"/>
    <mergeCell ref="D44:F44"/>
    <mergeCell ref="B45:C45"/>
    <mergeCell ref="D45:F45"/>
    <mergeCell ref="B46:C46"/>
    <mergeCell ref="D46:F46"/>
    <mergeCell ref="A47:F47"/>
    <mergeCell ref="C49:D49"/>
    <mergeCell ref="E49:F49"/>
    <mergeCell ref="C50:D50"/>
    <mergeCell ref="E50:F50"/>
    <mergeCell ref="C51:D51"/>
    <mergeCell ref="E51:F51"/>
    <mergeCell ref="A76:F76"/>
    <mergeCell ref="C52:D52"/>
    <mergeCell ref="E52:F52"/>
    <mergeCell ref="C53:D53"/>
    <mergeCell ref="E53:F53"/>
    <mergeCell ref="C54:D54"/>
    <mergeCell ref="E54:F54"/>
    <mergeCell ref="A55:F55"/>
    <mergeCell ref="A56:F56"/>
    <mergeCell ref="A62:F62"/>
    <mergeCell ref="A73:F73"/>
    <mergeCell ref="A75:F75"/>
    <mergeCell ref="B77:D77"/>
    <mergeCell ref="E77:F77"/>
    <mergeCell ref="B78:D78"/>
    <mergeCell ref="E78:F78"/>
    <mergeCell ref="B79:D79"/>
    <mergeCell ref="E79:F79"/>
    <mergeCell ref="A86:F86"/>
    <mergeCell ref="B80:D80"/>
    <mergeCell ref="E80:F80"/>
    <mergeCell ref="B81:D81"/>
    <mergeCell ref="E81:F81"/>
    <mergeCell ref="B82:D82"/>
    <mergeCell ref="E82:F82"/>
    <mergeCell ref="B83:D83"/>
    <mergeCell ref="E83:F83"/>
    <mergeCell ref="B84:D84"/>
    <mergeCell ref="E84:F84"/>
    <mergeCell ref="A85:F85"/>
  </mergeCells>
  <hyperlinks>
    <hyperlink ref="B19" r:id="rId1" xr:uid="{7DDEB7D0-5F91-450D-AD18-2222D392653F}"/>
    <hyperlink ref="D19" r:id="rId2" xr:uid="{9B34AE17-A9B4-4AED-844E-3F7D567E800F}"/>
    <hyperlink ref="B21" r:id="rId3" xr:uid="{95375287-F6F6-4F52-B39E-B6F42B326B21}"/>
    <hyperlink ref="D21" r:id="rId4" xr:uid="{14BEF094-A02A-4174-B515-1AEE9B0563E5}"/>
  </hyperlinks>
  <printOptions horizontalCentered="1"/>
  <pageMargins left="0.70866141732283472" right="0.70866141732283472" top="0.78740157480314965" bottom="0.78740157480314965" header="0" footer="0"/>
  <pageSetup paperSize="9" orientation="portrait" r:id="rId5"/>
  <rowBreaks count="1" manualBreakCount="1">
    <brk id="5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1DE2-1D68-4FED-9200-6857DE7468E8}">
  <dimension ref="A1:Z1001"/>
  <sheetViews>
    <sheetView topLeftCell="A67" workbookViewId="0">
      <selection activeCell="D60" sqref="D60"/>
    </sheetView>
  </sheetViews>
  <sheetFormatPr defaultColWidth="14.42578125" defaultRowHeight="15" customHeight="1" x14ac:dyDescent="0.25"/>
  <cols>
    <col min="1" max="1" width="17.85546875" customWidth="1"/>
    <col min="2" max="2" width="29" customWidth="1"/>
    <col min="3" max="3" width="16.85546875" customWidth="1"/>
    <col min="4" max="4" width="17.7109375" customWidth="1"/>
    <col min="5" max="5" width="14" customWidth="1"/>
    <col min="6" max="6" width="14.7109375" customWidth="1"/>
    <col min="7" max="26" width="8.7109375" customWidth="1"/>
  </cols>
  <sheetData>
    <row r="1" spans="1:26" ht="18.75" x14ac:dyDescent="0.25">
      <c r="A1" s="98" t="s">
        <v>0</v>
      </c>
      <c r="B1" s="566" t="s">
        <v>183</v>
      </c>
      <c r="C1" s="424"/>
      <c r="D1" s="424"/>
      <c r="E1" s="424"/>
      <c r="F1" s="423"/>
      <c r="G1" s="99"/>
      <c r="H1" s="99"/>
      <c r="I1" s="99"/>
      <c r="J1" s="99"/>
      <c r="K1" s="99"/>
      <c r="L1" s="99"/>
      <c r="M1" s="99"/>
      <c r="N1" s="99"/>
      <c r="O1" s="99"/>
      <c r="P1" s="99"/>
      <c r="Q1" s="99"/>
      <c r="R1" s="99"/>
      <c r="S1" s="99"/>
      <c r="T1" s="99"/>
      <c r="U1" s="99"/>
      <c r="V1" s="99"/>
      <c r="W1" s="99"/>
      <c r="X1" s="99"/>
      <c r="Y1" s="99"/>
      <c r="Z1" s="99"/>
    </row>
    <row r="2" spans="1:26" ht="15" customHeight="1" x14ac:dyDescent="0.25">
      <c r="A2" s="567" t="s">
        <v>2</v>
      </c>
      <c r="B2" s="424"/>
      <c r="C2" s="424"/>
      <c r="D2" s="424"/>
      <c r="E2" s="424"/>
      <c r="F2" s="423"/>
      <c r="G2" s="99"/>
      <c r="H2" s="99"/>
      <c r="I2" s="99"/>
      <c r="J2" s="99"/>
      <c r="K2" s="99"/>
      <c r="L2" s="99"/>
      <c r="M2" s="99"/>
      <c r="N2" s="99"/>
      <c r="O2" s="99"/>
      <c r="P2" s="99"/>
      <c r="Q2" s="99"/>
      <c r="R2" s="99"/>
      <c r="S2" s="99"/>
      <c r="T2" s="99"/>
      <c r="U2" s="99"/>
      <c r="V2" s="99"/>
      <c r="W2" s="99"/>
      <c r="X2" s="99"/>
      <c r="Y2" s="99"/>
      <c r="Z2" s="99"/>
    </row>
    <row r="3" spans="1:26" ht="15" customHeight="1" x14ac:dyDescent="0.25">
      <c r="A3" s="567" t="s">
        <v>99</v>
      </c>
      <c r="B3" s="424"/>
      <c r="C3" s="424"/>
      <c r="D3" s="424"/>
      <c r="E3" s="424"/>
      <c r="F3" s="423"/>
      <c r="G3" s="99"/>
      <c r="H3" s="99"/>
      <c r="I3" s="99"/>
      <c r="J3" s="99"/>
      <c r="K3" s="99"/>
      <c r="L3" s="99"/>
      <c r="M3" s="99"/>
      <c r="N3" s="99"/>
      <c r="O3" s="99"/>
      <c r="P3" s="99"/>
      <c r="Q3" s="99"/>
      <c r="R3" s="99"/>
      <c r="S3" s="99"/>
      <c r="T3" s="99"/>
      <c r="U3" s="99"/>
      <c r="V3" s="99"/>
      <c r="W3" s="99"/>
      <c r="X3" s="99"/>
      <c r="Y3" s="99"/>
      <c r="Z3" s="99"/>
    </row>
    <row r="4" spans="1:26" x14ac:dyDescent="0.25">
      <c r="A4" s="100" t="s">
        <v>4</v>
      </c>
      <c r="B4" s="568" t="s">
        <v>5</v>
      </c>
      <c r="C4" s="424"/>
      <c r="D4" s="424"/>
      <c r="E4" s="424"/>
      <c r="F4" s="423"/>
      <c r="G4" s="99"/>
      <c r="H4" s="99"/>
      <c r="I4" s="99"/>
      <c r="J4" s="99"/>
      <c r="K4" s="99"/>
      <c r="L4" s="99"/>
      <c r="M4" s="99"/>
      <c r="N4" s="99"/>
      <c r="O4" s="99"/>
      <c r="P4" s="99"/>
      <c r="Q4" s="99"/>
      <c r="R4" s="99"/>
      <c r="S4" s="99"/>
      <c r="T4" s="99"/>
      <c r="U4" s="99"/>
      <c r="V4" s="99"/>
      <c r="W4" s="99"/>
      <c r="X4" s="99"/>
      <c r="Y4" s="99"/>
      <c r="Z4" s="99"/>
    </row>
    <row r="5" spans="1:26" x14ac:dyDescent="0.25">
      <c r="A5" s="101" t="s">
        <v>6</v>
      </c>
      <c r="B5" s="568" t="s">
        <v>7</v>
      </c>
      <c r="C5" s="424"/>
      <c r="D5" s="424"/>
      <c r="E5" s="424"/>
      <c r="F5" s="423"/>
      <c r="G5" s="99"/>
      <c r="H5" s="99"/>
      <c r="I5" s="99"/>
      <c r="J5" s="99"/>
      <c r="K5" s="99"/>
      <c r="L5" s="99"/>
      <c r="M5" s="99"/>
      <c r="N5" s="99"/>
      <c r="O5" s="99"/>
      <c r="P5" s="99"/>
      <c r="Q5" s="99"/>
      <c r="R5" s="99"/>
      <c r="S5" s="99"/>
      <c r="T5" s="99"/>
      <c r="U5" s="99"/>
      <c r="V5" s="99"/>
      <c r="W5" s="99"/>
      <c r="X5" s="99"/>
      <c r="Y5" s="99"/>
      <c r="Z5" s="99"/>
    </row>
    <row r="6" spans="1:26" x14ac:dyDescent="0.25">
      <c r="A6" s="564" t="s">
        <v>8</v>
      </c>
      <c r="B6" s="565" t="s">
        <v>9</v>
      </c>
      <c r="C6" s="441"/>
      <c r="D6" s="441"/>
      <c r="E6" s="441"/>
      <c r="F6" s="442"/>
      <c r="G6" s="99"/>
      <c r="H6" s="99"/>
      <c r="I6" s="99"/>
      <c r="J6" s="99"/>
      <c r="K6" s="99"/>
      <c r="L6" s="99"/>
      <c r="M6" s="99"/>
      <c r="N6" s="99"/>
      <c r="O6" s="99"/>
      <c r="P6" s="99"/>
      <c r="Q6" s="99"/>
      <c r="R6" s="99"/>
      <c r="S6" s="99"/>
      <c r="T6" s="99"/>
      <c r="U6" s="99"/>
      <c r="V6" s="99"/>
      <c r="W6" s="99"/>
      <c r="X6" s="99"/>
      <c r="Y6" s="99"/>
      <c r="Z6" s="99"/>
    </row>
    <row r="7" spans="1:26" x14ac:dyDescent="0.25">
      <c r="A7" s="438"/>
      <c r="B7" s="443"/>
      <c r="C7" s="432"/>
      <c r="D7" s="432"/>
      <c r="E7" s="432"/>
      <c r="F7" s="444"/>
      <c r="G7" s="99"/>
      <c r="H7" s="99"/>
      <c r="I7" s="99"/>
      <c r="J7" s="99"/>
      <c r="K7" s="99"/>
      <c r="L7" s="99"/>
      <c r="M7" s="99"/>
      <c r="N7" s="99"/>
      <c r="O7" s="99"/>
      <c r="P7" s="99"/>
      <c r="Q7" s="99"/>
      <c r="R7" s="99"/>
      <c r="S7" s="99"/>
      <c r="T7" s="99"/>
      <c r="U7" s="99"/>
      <c r="V7" s="99"/>
      <c r="W7" s="99"/>
      <c r="X7" s="99"/>
      <c r="Y7" s="99"/>
      <c r="Z7" s="99"/>
    </row>
    <row r="8" spans="1:26" x14ac:dyDescent="0.25">
      <c r="A8" s="439"/>
      <c r="B8" s="445"/>
      <c r="C8" s="446"/>
      <c r="D8" s="446"/>
      <c r="E8" s="446"/>
      <c r="F8" s="447"/>
      <c r="G8" s="99"/>
      <c r="H8" s="99"/>
      <c r="I8" s="99"/>
      <c r="J8" s="99"/>
      <c r="K8" s="99"/>
      <c r="L8" s="99"/>
      <c r="M8" s="99"/>
      <c r="N8" s="99"/>
      <c r="O8" s="99"/>
      <c r="P8" s="99"/>
      <c r="Q8" s="99"/>
      <c r="R8" s="99"/>
      <c r="S8" s="99"/>
      <c r="T8" s="99"/>
      <c r="U8" s="99"/>
      <c r="V8" s="99"/>
      <c r="W8" s="99"/>
      <c r="X8" s="99"/>
      <c r="Y8" s="99"/>
      <c r="Z8" s="99"/>
    </row>
    <row r="9" spans="1:26" ht="25.5" x14ac:dyDescent="0.25">
      <c r="A9" s="101" t="s">
        <v>10</v>
      </c>
      <c r="B9" s="569" t="s">
        <v>100</v>
      </c>
      <c r="C9" s="423"/>
      <c r="D9" s="569" t="s">
        <v>12</v>
      </c>
      <c r="E9" s="424"/>
      <c r="F9" s="423"/>
      <c r="G9" s="99"/>
      <c r="H9" s="99"/>
      <c r="I9" s="99"/>
      <c r="J9" s="99"/>
      <c r="K9" s="99"/>
      <c r="L9" s="99"/>
      <c r="M9" s="99"/>
      <c r="N9" s="99"/>
      <c r="O9" s="99"/>
      <c r="P9" s="99"/>
      <c r="Q9" s="99"/>
      <c r="R9" s="99"/>
      <c r="S9" s="99"/>
      <c r="T9" s="99"/>
      <c r="U9" s="99"/>
      <c r="V9" s="99"/>
      <c r="W9" s="99"/>
      <c r="X9" s="99"/>
      <c r="Y9" s="99"/>
      <c r="Z9" s="99"/>
    </row>
    <row r="10" spans="1:26" ht="25.5" customHeight="1" x14ac:dyDescent="0.25">
      <c r="A10" s="102" t="s">
        <v>13</v>
      </c>
      <c r="B10" s="101" t="s">
        <v>14</v>
      </c>
      <c r="C10" s="569" t="s">
        <v>15</v>
      </c>
      <c r="D10" s="423"/>
      <c r="E10" s="570" t="s">
        <v>16</v>
      </c>
      <c r="F10" s="423"/>
      <c r="G10" s="99"/>
      <c r="H10" s="99"/>
      <c r="I10" s="99"/>
      <c r="J10" s="99"/>
      <c r="K10" s="99"/>
      <c r="L10" s="99"/>
      <c r="M10" s="99"/>
      <c r="N10" s="99"/>
      <c r="O10" s="99"/>
      <c r="P10" s="99"/>
      <c r="Q10" s="99"/>
      <c r="R10" s="99"/>
      <c r="S10" s="99"/>
      <c r="T10" s="99"/>
      <c r="U10" s="99"/>
      <c r="V10" s="99"/>
      <c r="W10" s="99"/>
      <c r="X10" s="99"/>
      <c r="Y10" s="99"/>
      <c r="Z10" s="99"/>
    </row>
    <row r="11" spans="1:26" x14ac:dyDescent="0.25">
      <c r="A11" s="101" t="s">
        <v>17</v>
      </c>
      <c r="B11" s="103">
        <v>686</v>
      </c>
      <c r="C11" s="571">
        <v>686</v>
      </c>
      <c r="D11" s="423"/>
      <c r="E11" s="571">
        <v>0</v>
      </c>
      <c r="F11" s="423"/>
      <c r="G11" s="99"/>
      <c r="H11" s="99"/>
      <c r="I11" s="99"/>
      <c r="J11" s="99"/>
      <c r="K11" s="99"/>
      <c r="L11" s="99"/>
      <c r="M11" s="99"/>
      <c r="N11" s="99"/>
      <c r="O11" s="99"/>
      <c r="P11" s="99"/>
      <c r="Q11" s="99"/>
      <c r="R11" s="99"/>
      <c r="S11" s="99"/>
      <c r="T11" s="99"/>
      <c r="U11" s="99"/>
      <c r="V11" s="99"/>
      <c r="W11" s="99"/>
      <c r="X11" s="99"/>
      <c r="Y11" s="99"/>
      <c r="Z11" s="99"/>
    </row>
    <row r="12" spans="1:26" x14ac:dyDescent="0.25">
      <c r="A12" s="101" t="s">
        <v>18</v>
      </c>
      <c r="B12" s="103">
        <v>686</v>
      </c>
      <c r="C12" s="571">
        <v>686</v>
      </c>
      <c r="D12" s="572"/>
      <c r="E12" s="571">
        <v>0</v>
      </c>
      <c r="F12" s="423"/>
      <c r="G12" s="99"/>
      <c r="H12" s="99"/>
      <c r="I12" s="99"/>
      <c r="J12" s="99"/>
      <c r="K12" s="99"/>
      <c r="L12" s="99"/>
      <c r="M12" s="99"/>
      <c r="N12" s="99"/>
      <c r="O12" s="99"/>
      <c r="P12" s="99"/>
      <c r="Q12" s="99"/>
      <c r="R12" s="99"/>
      <c r="S12" s="99"/>
      <c r="T12" s="99"/>
      <c r="U12" s="99"/>
      <c r="V12" s="99"/>
      <c r="W12" s="99"/>
      <c r="X12" s="99"/>
      <c r="Y12" s="99"/>
      <c r="Z12" s="99"/>
    </row>
    <row r="13" spans="1:26" x14ac:dyDescent="0.25">
      <c r="A13" s="573"/>
      <c r="B13" s="424"/>
      <c r="C13" s="424"/>
      <c r="D13" s="424"/>
      <c r="E13" s="424"/>
      <c r="F13" s="423"/>
      <c r="G13" s="99"/>
      <c r="H13" s="99"/>
      <c r="I13" s="99"/>
      <c r="J13" s="99"/>
      <c r="K13" s="99"/>
      <c r="L13" s="99"/>
      <c r="M13" s="99"/>
      <c r="N13" s="99"/>
      <c r="O13" s="99"/>
      <c r="P13" s="99"/>
      <c r="Q13" s="99"/>
      <c r="R13" s="99"/>
      <c r="S13" s="99"/>
      <c r="T13" s="99"/>
      <c r="U13" s="99"/>
      <c r="V13" s="99"/>
      <c r="W13" s="99"/>
      <c r="X13" s="99"/>
      <c r="Y13" s="99"/>
      <c r="Z13" s="99"/>
    </row>
    <row r="14" spans="1:26" x14ac:dyDescent="0.25">
      <c r="A14" s="566" t="s">
        <v>19</v>
      </c>
      <c r="B14" s="424"/>
      <c r="C14" s="424"/>
      <c r="D14" s="424"/>
      <c r="E14" s="424"/>
      <c r="F14" s="423"/>
      <c r="G14" s="99"/>
      <c r="H14" s="99"/>
      <c r="I14" s="99"/>
      <c r="J14" s="99"/>
      <c r="K14" s="99"/>
      <c r="L14" s="99"/>
      <c r="M14" s="99"/>
      <c r="N14" s="99"/>
      <c r="O14" s="99"/>
      <c r="P14" s="99"/>
      <c r="Q14" s="99"/>
      <c r="R14" s="99"/>
      <c r="S14" s="99"/>
      <c r="T14" s="99"/>
      <c r="U14" s="99"/>
      <c r="V14" s="99"/>
      <c r="W14" s="99"/>
      <c r="X14" s="99"/>
      <c r="Y14" s="99"/>
      <c r="Z14" s="99"/>
    </row>
    <row r="15" spans="1:26" x14ac:dyDescent="0.25">
      <c r="A15" s="104"/>
      <c r="B15" s="570" t="s">
        <v>20</v>
      </c>
      <c r="C15" s="423"/>
      <c r="D15" s="570" t="s">
        <v>21</v>
      </c>
      <c r="E15" s="424"/>
      <c r="F15" s="423"/>
      <c r="G15" s="99"/>
      <c r="H15" s="99"/>
      <c r="I15" s="99"/>
      <c r="J15" s="99"/>
      <c r="K15" s="99"/>
      <c r="L15" s="99"/>
      <c r="M15" s="99"/>
      <c r="N15" s="99"/>
      <c r="O15" s="99"/>
      <c r="P15" s="99"/>
      <c r="Q15" s="99"/>
      <c r="R15" s="99"/>
      <c r="S15" s="99"/>
      <c r="T15" s="99"/>
      <c r="U15" s="99"/>
      <c r="V15" s="99"/>
      <c r="W15" s="99"/>
      <c r="X15" s="99"/>
      <c r="Y15" s="99"/>
      <c r="Z15" s="99"/>
    </row>
    <row r="16" spans="1:26" x14ac:dyDescent="0.25">
      <c r="A16" s="101" t="s">
        <v>22</v>
      </c>
      <c r="B16" s="568" t="s">
        <v>184</v>
      </c>
      <c r="C16" s="423"/>
      <c r="D16" s="568" t="s">
        <v>185</v>
      </c>
      <c r="E16" s="424"/>
      <c r="F16" s="423"/>
      <c r="G16" s="99"/>
      <c r="H16" s="99"/>
      <c r="I16" s="99"/>
      <c r="J16" s="99"/>
      <c r="K16" s="99"/>
      <c r="L16" s="99"/>
      <c r="M16" s="99"/>
      <c r="N16" s="99"/>
      <c r="O16" s="99"/>
      <c r="P16" s="99"/>
      <c r="Q16" s="99"/>
      <c r="R16" s="99"/>
      <c r="S16" s="99"/>
      <c r="T16" s="99"/>
      <c r="U16" s="99"/>
      <c r="V16" s="99"/>
      <c r="W16" s="99"/>
      <c r="X16" s="99"/>
      <c r="Y16" s="99"/>
      <c r="Z16" s="99"/>
    </row>
    <row r="17" spans="1:26" x14ac:dyDescent="0.25">
      <c r="A17" s="101" t="s">
        <v>0</v>
      </c>
      <c r="B17" s="568" t="s">
        <v>186</v>
      </c>
      <c r="C17" s="423"/>
      <c r="D17" s="568" t="s">
        <v>186</v>
      </c>
      <c r="E17" s="424"/>
      <c r="F17" s="423"/>
      <c r="G17" s="99"/>
      <c r="H17" s="99"/>
      <c r="I17" s="99"/>
      <c r="J17" s="99"/>
      <c r="K17" s="99"/>
      <c r="L17" s="99"/>
      <c r="M17" s="99"/>
      <c r="N17" s="99"/>
      <c r="O17" s="99"/>
      <c r="P17" s="99"/>
      <c r="Q17" s="99"/>
      <c r="R17" s="99"/>
      <c r="S17" s="99"/>
      <c r="T17" s="99"/>
      <c r="U17" s="99"/>
      <c r="V17" s="99"/>
      <c r="W17" s="99"/>
      <c r="X17" s="99"/>
      <c r="Y17" s="99"/>
      <c r="Z17" s="99"/>
    </row>
    <row r="18" spans="1:26" x14ac:dyDescent="0.25">
      <c r="A18" s="101" t="s">
        <v>26</v>
      </c>
      <c r="B18" s="574" t="s">
        <v>187</v>
      </c>
      <c r="C18" s="423"/>
      <c r="D18" s="574" t="s">
        <v>187</v>
      </c>
      <c r="E18" s="424"/>
      <c r="F18" s="423"/>
      <c r="G18" s="99"/>
      <c r="H18" s="99"/>
      <c r="I18" s="99"/>
      <c r="J18" s="99"/>
      <c r="K18" s="99"/>
      <c r="L18" s="99"/>
      <c r="M18" s="99"/>
      <c r="N18" s="99"/>
      <c r="O18" s="99"/>
      <c r="P18" s="99"/>
      <c r="Q18" s="99"/>
      <c r="R18" s="99"/>
      <c r="S18" s="99"/>
      <c r="T18" s="99"/>
      <c r="U18" s="99"/>
      <c r="V18" s="99"/>
      <c r="W18" s="99"/>
      <c r="X18" s="99"/>
      <c r="Y18" s="99"/>
      <c r="Z18" s="99"/>
    </row>
    <row r="19" spans="1:26" x14ac:dyDescent="0.25">
      <c r="A19" s="101" t="s">
        <v>28</v>
      </c>
      <c r="B19" s="575">
        <v>420724900691</v>
      </c>
      <c r="C19" s="423"/>
      <c r="D19" s="575">
        <v>420603762665</v>
      </c>
      <c r="E19" s="424"/>
      <c r="F19" s="423"/>
      <c r="G19" s="99"/>
      <c r="H19" s="99"/>
      <c r="I19" s="99"/>
      <c r="J19" s="99"/>
      <c r="K19" s="99"/>
      <c r="L19" s="99"/>
      <c r="M19" s="99"/>
      <c r="N19" s="99"/>
      <c r="O19" s="99"/>
      <c r="P19" s="99"/>
      <c r="Q19" s="99"/>
      <c r="R19" s="99"/>
      <c r="S19" s="99"/>
      <c r="T19" s="99"/>
      <c r="U19" s="99"/>
      <c r="V19" s="99"/>
      <c r="W19" s="99"/>
      <c r="X19" s="99"/>
      <c r="Y19" s="99"/>
      <c r="Z19" s="99"/>
    </row>
    <row r="20" spans="1:26" x14ac:dyDescent="0.25">
      <c r="A20" s="101" t="s">
        <v>29</v>
      </c>
      <c r="B20" s="574" t="s">
        <v>188</v>
      </c>
      <c r="C20" s="423"/>
      <c r="D20" s="574" t="s">
        <v>189</v>
      </c>
      <c r="E20" s="424"/>
      <c r="F20" s="423"/>
      <c r="G20" s="99"/>
      <c r="H20" s="99"/>
      <c r="I20" s="99"/>
      <c r="J20" s="99"/>
      <c r="K20" s="99"/>
      <c r="L20" s="99"/>
      <c r="M20" s="99"/>
      <c r="N20" s="99"/>
      <c r="O20" s="99"/>
      <c r="P20" s="99"/>
      <c r="Q20" s="99"/>
      <c r="R20" s="99"/>
      <c r="S20" s="99"/>
      <c r="T20" s="99"/>
      <c r="U20" s="99"/>
      <c r="V20" s="99"/>
      <c r="W20" s="99"/>
      <c r="X20" s="99"/>
      <c r="Y20" s="99"/>
      <c r="Z20" s="99"/>
    </row>
    <row r="21" spans="1:26" ht="15.75" customHeight="1" x14ac:dyDescent="0.25">
      <c r="A21" s="427"/>
      <c r="B21" s="424"/>
      <c r="C21" s="424"/>
      <c r="D21" s="424"/>
      <c r="E21" s="424"/>
      <c r="F21" s="423"/>
    </row>
    <row r="22" spans="1:26" ht="15" customHeight="1" x14ac:dyDescent="0.25">
      <c r="A22" s="454" t="s">
        <v>32</v>
      </c>
      <c r="B22" s="424"/>
      <c r="C22" s="424"/>
      <c r="D22" s="424"/>
      <c r="E22" s="424"/>
      <c r="F22" s="423"/>
    </row>
    <row r="23" spans="1:26" ht="29.25" customHeight="1" x14ac:dyDescent="0.25">
      <c r="A23" s="3" t="s">
        <v>33</v>
      </c>
      <c r="B23" s="448" t="s">
        <v>34</v>
      </c>
      <c r="C23" s="424"/>
      <c r="D23" s="424"/>
      <c r="E23" s="424"/>
      <c r="F23" s="423"/>
    </row>
    <row r="24" spans="1:26" ht="198.75" customHeight="1" x14ac:dyDescent="0.25">
      <c r="A24" s="8" t="s">
        <v>108</v>
      </c>
      <c r="B24" s="576" t="s">
        <v>109</v>
      </c>
      <c r="C24" s="424"/>
      <c r="D24" s="424"/>
      <c r="E24" s="424"/>
      <c r="F24" s="423"/>
    </row>
    <row r="25" spans="1:26" ht="15.75" customHeight="1" x14ac:dyDescent="0.25">
      <c r="A25" s="8"/>
      <c r="B25" s="426"/>
      <c r="C25" s="424"/>
      <c r="D25" s="424"/>
      <c r="E25" s="424"/>
      <c r="F25" s="423"/>
    </row>
    <row r="26" spans="1:26" ht="15.75" customHeight="1" x14ac:dyDescent="0.25">
      <c r="A26" s="8"/>
      <c r="B26" s="426"/>
      <c r="C26" s="424"/>
      <c r="D26" s="424"/>
      <c r="E26" s="424"/>
      <c r="F26" s="423"/>
    </row>
    <row r="27" spans="1:26" ht="15.75" customHeight="1" x14ac:dyDescent="0.25">
      <c r="A27" s="8"/>
      <c r="B27" s="426"/>
      <c r="C27" s="424"/>
      <c r="D27" s="424"/>
      <c r="E27" s="424"/>
      <c r="F27" s="423"/>
    </row>
    <row r="28" spans="1:26" ht="15.75" customHeight="1" x14ac:dyDescent="0.25">
      <c r="A28" s="8"/>
      <c r="B28" s="426"/>
      <c r="C28" s="424"/>
      <c r="D28" s="424"/>
      <c r="E28" s="424"/>
      <c r="F28" s="423"/>
    </row>
    <row r="29" spans="1:26" ht="15.75" customHeight="1" x14ac:dyDescent="0.25">
      <c r="A29" s="8"/>
      <c r="B29" s="426"/>
      <c r="C29" s="424"/>
      <c r="D29" s="424"/>
      <c r="E29" s="424"/>
      <c r="F29" s="423"/>
    </row>
    <row r="30" spans="1:26" ht="15.75" customHeight="1" x14ac:dyDescent="0.25">
      <c r="A30" s="427"/>
      <c r="B30" s="424"/>
      <c r="C30" s="424"/>
      <c r="D30" s="424"/>
      <c r="E30" s="424"/>
      <c r="F30" s="423"/>
    </row>
    <row r="31" spans="1:26" ht="34.5" customHeight="1" x14ac:dyDescent="0.25">
      <c r="A31" s="3" t="s">
        <v>39</v>
      </c>
      <c r="B31" s="448" t="s">
        <v>40</v>
      </c>
      <c r="C31" s="424"/>
      <c r="D31" s="424"/>
      <c r="E31" s="424"/>
      <c r="F31" s="423"/>
      <c r="I31" s="9"/>
    </row>
    <row r="32" spans="1:26" ht="125.25" customHeight="1" x14ac:dyDescent="0.25">
      <c r="A32" s="8" t="s">
        <v>190</v>
      </c>
      <c r="B32" s="576" t="s">
        <v>191</v>
      </c>
      <c r="C32" s="424"/>
      <c r="D32" s="424"/>
      <c r="E32" s="424"/>
      <c r="F32" s="423"/>
    </row>
    <row r="33" spans="1:10" ht="117.75" customHeight="1" x14ac:dyDescent="0.25">
      <c r="A33" s="8" t="s">
        <v>192</v>
      </c>
      <c r="B33" s="576" t="s">
        <v>193</v>
      </c>
      <c r="C33" s="424"/>
      <c r="D33" s="424"/>
      <c r="E33" s="424"/>
      <c r="F33" s="423"/>
    </row>
    <row r="34" spans="1:10" ht="172.5" customHeight="1" x14ac:dyDescent="0.25">
      <c r="A34" s="8" t="s">
        <v>194</v>
      </c>
      <c r="B34" s="576" t="s">
        <v>195</v>
      </c>
      <c r="C34" s="424"/>
      <c r="D34" s="424"/>
      <c r="E34" s="424"/>
      <c r="F34" s="423"/>
    </row>
    <row r="35" spans="1:10" ht="158.25" customHeight="1" x14ac:dyDescent="0.25">
      <c r="A35" s="8" t="s">
        <v>196</v>
      </c>
      <c r="B35" s="576" t="s">
        <v>197</v>
      </c>
      <c r="C35" s="424"/>
      <c r="D35" s="424"/>
      <c r="E35" s="424"/>
      <c r="F35" s="423"/>
    </row>
    <row r="36" spans="1:10" ht="36.75" customHeight="1" x14ac:dyDescent="0.25">
      <c r="A36" s="8" t="s">
        <v>198</v>
      </c>
      <c r="B36" s="576" t="s">
        <v>199</v>
      </c>
      <c r="C36" s="424"/>
      <c r="D36" s="424"/>
      <c r="E36" s="424"/>
      <c r="F36" s="423"/>
    </row>
    <row r="37" spans="1:10" ht="105" customHeight="1" x14ac:dyDescent="0.25">
      <c r="A37" s="8" t="s">
        <v>200</v>
      </c>
      <c r="B37" s="576" t="s">
        <v>201</v>
      </c>
      <c r="C37" s="424"/>
      <c r="D37" s="424"/>
      <c r="E37" s="424"/>
      <c r="F37" s="423"/>
    </row>
    <row r="38" spans="1:10" ht="106.5" customHeight="1" x14ac:dyDescent="0.25">
      <c r="A38" s="8" t="s">
        <v>47</v>
      </c>
      <c r="B38" s="576" t="s">
        <v>202</v>
      </c>
      <c r="C38" s="424"/>
      <c r="D38" s="424"/>
      <c r="E38" s="424"/>
      <c r="F38" s="423"/>
    </row>
    <row r="39" spans="1:10" ht="15.75" customHeight="1" x14ac:dyDescent="0.25">
      <c r="A39" s="427"/>
      <c r="B39" s="424"/>
      <c r="C39" s="424"/>
      <c r="D39" s="424"/>
      <c r="E39" s="424"/>
      <c r="F39" s="423"/>
    </row>
    <row r="40" spans="1:10" ht="33.75" customHeight="1" x14ac:dyDescent="0.25">
      <c r="A40" s="3" t="s">
        <v>48</v>
      </c>
      <c r="B40" s="422" t="s">
        <v>49</v>
      </c>
      <c r="C40" s="424"/>
      <c r="D40" s="424"/>
      <c r="E40" s="424"/>
      <c r="F40" s="423"/>
    </row>
    <row r="41" spans="1:10" ht="45" customHeight="1" x14ac:dyDescent="0.25">
      <c r="A41" s="3" t="s">
        <v>50</v>
      </c>
      <c r="B41" s="422" t="s">
        <v>51</v>
      </c>
      <c r="C41" s="423"/>
      <c r="D41" s="422" t="s">
        <v>52</v>
      </c>
      <c r="E41" s="424"/>
      <c r="F41" s="423"/>
      <c r="J41" s="10"/>
    </row>
    <row r="42" spans="1:10" ht="32.25" customHeight="1" x14ac:dyDescent="0.25">
      <c r="A42" s="11" t="s">
        <v>53</v>
      </c>
      <c r="B42" s="426" t="s">
        <v>203</v>
      </c>
      <c r="C42" s="423"/>
      <c r="D42" s="426"/>
      <c r="E42" s="424"/>
      <c r="F42" s="423"/>
    </row>
    <row r="43" spans="1:10" ht="15.75" customHeight="1" x14ac:dyDescent="0.25">
      <c r="A43" s="11" t="s">
        <v>54</v>
      </c>
      <c r="B43" s="426"/>
      <c r="C43" s="423"/>
      <c r="D43" s="426"/>
      <c r="E43" s="424"/>
      <c r="F43" s="423"/>
    </row>
    <row r="44" spans="1:10" ht="15.75" customHeight="1" x14ac:dyDescent="0.25">
      <c r="A44" s="11" t="s">
        <v>55</v>
      </c>
      <c r="B44" s="426"/>
      <c r="C44" s="423"/>
      <c r="D44" s="426"/>
      <c r="E44" s="424"/>
      <c r="F44" s="423"/>
    </row>
    <row r="45" spans="1:10" ht="15.75" customHeight="1" x14ac:dyDescent="0.25">
      <c r="A45" s="11" t="s">
        <v>56</v>
      </c>
      <c r="B45" s="426"/>
      <c r="C45" s="423"/>
      <c r="D45" s="426"/>
      <c r="E45" s="424"/>
      <c r="F45" s="423"/>
    </row>
    <row r="46" spans="1:10" ht="15.75" customHeight="1" x14ac:dyDescent="0.25">
      <c r="A46" s="427"/>
      <c r="B46" s="424"/>
      <c r="C46" s="424"/>
      <c r="D46" s="424"/>
      <c r="E46" s="424"/>
      <c r="F46" s="423"/>
    </row>
    <row r="47" spans="1:10" ht="46.5" customHeight="1" x14ac:dyDescent="0.25">
      <c r="A47" s="3" t="s">
        <v>57</v>
      </c>
      <c r="B47" s="422" t="s">
        <v>58</v>
      </c>
      <c r="C47" s="424"/>
      <c r="D47" s="424"/>
      <c r="E47" s="424"/>
      <c r="F47" s="423"/>
    </row>
    <row r="48" spans="1:10" ht="33.75" customHeight="1" x14ac:dyDescent="0.25">
      <c r="A48" s="6"/>
      <c r="B48" s="11" t="s">
        <v>59</v>
      </c>
      <c r="C48" s="422" t="s">
        <v>60</v>
      </c>
      <c r="D48" s="423"/>
      <c r="E48" s="422" t="s">
        <v>61</v>
      </c>
      <c r="F48" s="423"/>
    </row>
    <row r="49" spans="1:6" ht="15.75" customHeight="1" x14ac:dyDescent="0.25">
      <c r="A49" s="12"/>
      <c r="B49" s="8"/>
      <c r="C49" s="426"/>
      <c r="D49" s="423"/>
      <c r="E49" s="426"/>
      <c r="F49" s="423"/>
    </row>
    <row r="50" spans="1:6" ht="15.75" customHeight="1" x14ac:dyDescent="0.25">
      <c r="A50" s="12"/>
      <c r="B50" s="8"/>
      <c r="C50" s="426"/>
      <c r="D50" s="423"/>
      <c r="E50" s="426"/>
      <c r="F50" s="423"/>
    </row>
    <row r="51" spans="1:6" ht="15.75" customHeight="1" x14ac:dyDescent="0.25">
      <c r="A51" s="12"/>
      <c r="B51" s="8"/>
      <c r="C51" s="426"/>
      <c r="D51" s="423"/>
      <c r="E51" s="426"/>
      <c r="F51" s="423"/>
    </row>
    <row r="52" spans="1:6" ht="15.75" customHeight="1" x14ac:dyDescent="0.25">
      <c r="A52" s="12"/>
      <c r="B52" s="8"/>
      <c r="C52" s="426"/>
      <c r="D52" s="423"/>
      <c r="E52" s="426"/>
      <c r="F52" s="423"/>
    </row>
    <row r="53" spans="1:6" ht="15.75" customHeight="1" x14ac:dyDescent="0.25">
      <c r="A53" s="12"/>
      <c r="B53" s="8"/>
      <c r="C53" s="426"/>
      <c r="D53" s="423"/>
      <c r="E53" s="426"/>
      <c r="F53" s="423"/>
    </row>
    <row r="54" spans="1:6" ht="15.75" customHeight="1" x14ac:dyDescent="0.25">
      <c r="A54" s="427"/>
      <c r="B54" s="424"/>
      <c r="C54" s="424"/>
      <c r="D54" s="424"/>
      <c r="E54" s="424"/>
      <c r="F54" s="423"/>
    </row>
    <row r="55" spans="1:6" ht="15" customHeight="1" x14ac:dyDescent="0.25">
      <c r="A55" s="429" t="s">
        <v>62</v>
      </c>
      <c r="B55" s="424"/>
      <c r="C55" s="424"/>
      <c r="D55" s="424"/>
      <c r="E55" s="424"/>
      <c r="F55" s="423"/>
    </row>
    <row r="56" spans="1:6" ht="45" customHeight="1" x14ac:dyDescent="0.25">
      <c r="A56" s="13"/>
      <c r="B56" s="13"/>
      <c r="C56" s="11" t="s">
        <v>63</v>
      </c>
      <c r="D56" s="11" t="s">
        <v>64</v>
      </c>
      <c r="E56" s="14" t="s">
        <v>65</v>
      </c>
      <c r="F56" s="15" t="s">
        <v>66</v>
      </c>
    </row>
    <row r="57" spans="1:6" ht="15.75" customHeight="1" x14ac:dyDescent="0.25">
      <c r="A57" s="16" t="s">
        <v>53</v>
      </c>
      <c r="B57" s="4" t="s">
        <v>67</v>
      </c>
      <c r="C57" s="17">
        <f t="shared" ref="C57:D57" si="0">SUM(C58:C60)</f>
        <v>0</v>
      </c>
      <c r="D57" s="17">
        <f t="shared" si="0"/>
        <v>0</v>
      </c>
      <c r="E57" s="17">
        <f t="shared" ref="E57:E60" si="1">D57-C57</f>
        <v>0</v>
      </c>
      <c r="F57" s="18">
        <f t="shared" ref="F57:F60" si="2">E57/C$73</f>
        <v>0</v>
      </c>
    </row>
    <row r="58" spans="1:6" ht="30" customHeight="1" x14ac:dyDescent="0.25">
      <c r="A58" s="19" t="s">
        <v>68</v>
      </c>
      <c r="B58" s="12" t="s">
        <v>69</v>
      </c>
      <c r="C58" s="20">
        <v>0</v>
      </c>
      <c r="D58" s="20">
        <v>0</v>
      </c>
      <c r="E58" s="17">
        <f t="shared" si="1"/>
        <v>0</v>
      </c>
      <c r="F58" s="18">
        <f t="shared" si="2"/>
        <v>0</v>
      </c>
    </row>
    <row r="59" spans="1:6" ht="27" customHeight="1" x14ac:dyDescent="0.25">
      <c r="A59" s="19" t="s">
        <v>70</v>
      </c>
      <c r="B59" s="12" t="s">
        <v>71</v>
      </c>
      <c r="C59" s="20">
        <v>0</v>
      </c>
      <c r="D59" s="20">
        <v>0</v>
      </c>
      <c r="E59" s="17">
        <f t="shared" si="1"/>
        <v>0</v>
      </c>
      <c r="F59" s="18">
        <f t="shared" si="2"/>
        <v>0</v>
      </c>
    </row>
    <row r="60" spans="1:6" ht="15.75" customHeight="1" x14ac:dyDescent="0.25">
      <c r="A60" s="19" t="s">
        <v>72</v>
      </c>
      <c r="B60" s="12" t="s">
        <v>73</v>
      </c>
      <c r="C60" s="20">
        <v>0</v>
      </c>
      <c r="D60" s="20">
        <v>0</v>
      </c>
      <c r="E60" s="17">
        <f t="shared" si="1"/>
        <v>0</v>
      </c>
      <c r="F60" s="18">
        <f t="shared" si="2"/>
        <v>0</v>
      </c>
    </row>
    <row r="61" spans="1:6" ht="15.75" customHeight="1" x14ac:dyDescent="0.25">
      <c r="A61" s="427"/>
      <c r="B61" s="424"/>
      <c r="C61" s="424"/>
      <c r="D61" s="424"/>
      <c r="E61" s="424"/>
      <c r="F61" s="423"/>
    </row>
    <row r="62" spans="1:6" ht="15.75" customHeight="1" x14ac:dyDescent="0.25">
      <c r="A62" s="16" t="s">
        <v>54</v>
      </c>
      <c r="B62" s="4" t="s">
        <v>74</v>
      </c>
      <c r="C62" s="17">
        <v>686</v>
      </c>
      <c r="D62" s="17">
        <v>686</v>
      </c>
      <c r="E62" s="17">
        <f>D62-C62</f>
        <v>0</v>
      </c>
      <c r="F62" s="18">
        <f>E62/C$73</f>
        <v>0</v>
      </c>
    </row>
    <row r="63" spans="1:6" ht="15.75" customHeight="1" x14ac:dyDescent="0.25">
      <c r="A63" s="21"/>
      <c r="B63" s="22" t="s">
        <v>75</v>
      </c>
      <c r="C63" s="23"/>
      <c r="D63" s="23"/>
      <c r="E63" s="23"/>
      <c r="F63" s="24"/>
    </row>
    <row r="64" spans="1:6" ht="15.75" customHeight="1" x14ac:dyDescent="0.25">
      <c r="A64" s="19" t="s">
        <v>76</v>
      </c>
      <c r="B64" s="12" t="s">
        <v>77</v>
      </c>
      <c r="C64" s="20">
        <v>295</v>
      </c>
      <c r="D64" s="25">
        <v>385</v>
      </c>
      <c r="E64" s="17">
        <f t="shared" ref="E64:E66" si="3">SUM(D64-C64)</f>
        <v>90</v>
      </c>
      <c r="F64" s="18">
        <f t="shared" ref="F64:F66" si="4">E64/C$73</f>
        <v>0.13119533527696792</v>
      </c>
    </row>
    <row r="65" spans="1:6" ht="108" customHeight="1" x14ac:dyDescent="0.25">
      <c r="A65" s="19" t="s">
        <v>78</v>
      </c>
      <c r="B65" s="12" t="s">
        <v>79</v>
      </c>
      <c r="C65" s="20">
        <v>95</v>
      </c>
      <c r="D65" s="20">
        <v>0</v>
      </c>
      <c r="E65" s="17">
        <f t="shared" si="3"/>
        <v>-95</v>
      </c>
      <c r="F65" s="18">
        <f t="shared" si="4"/>
        <v>-0.13848396501457727</v>
      </c>
    </row>
    <row r="66" spans="1:6" ht="63.75" customHeight="1" x14ac:dyDescent="0.25">
      <c r="A66" s="19" t="s">
        <v>80</v>
      </c>
      <c r="B66" s="12" t="s">
        <v>81</v>
      </c>
      <c r="C66" s="20">
        <v>116</v>
      </c>
      <c r="D66" s="20">
        <v>121</v>
      </c>
      <c r="E66" s="17">
        <f t="shared" si="3"/>
        <v>5</v>
      </c>
      <c r="F66" s="18">
        <f t="shared" si="4"/>
        <v>7.2886297376093291E-3</v>
      </c>
    </row>
    <row r="67" spans="1:6" ht="15.75" customHeight="1" x14ac:dyDescent="0.25">
      <c r="A67" s="6"/>
      <c r="B67" s="22" t="s">
        <v>82</v>
      </c>
      <c r="C67" s="23"/>
      <c r="D67" s="23"/>
      <c r="E67" s="23"/>
      <c r="F67" s="24"/>
    </row>
    <row r="68" spans="1:6" ht="25.5" customHeight="1" x14ac:dyDescent="0.25">
      <c r="A68" s="19" t="s">
        <v>83</v>
      </c>
      <c r="B68" s="12" t="s">
        <v>84</v>
      </c>
      <c r="C68" s="20">
        <v>0</v>
      </c>
      <c r="D68" s="20">
        <v>0</v>
      </c>
      <c r="E68" s="17">
        <f t="shared" ref="E68:E71" si="5">SUM(D68-C68)</f>
        <v>0</v>
      </c>
      <c r="F68" s="18">
        <f t="shared" ref="F68:F71" si="6">E68/C$73</f>
        <v>0</v>
      </c>
    </row>
    <row r="69" spans="1:6" ht="15.75" customHeight="1" x14ac:dyDescent="0.25">
      <c r="A69" s="19" t="s">
        <v>85</v>
      </c>
      <c r="B69" s="12" t="s">
        <v>86</v>
      </c>
      <c r="C69" s="20">
        <v>100</v>
      </c>
      <c r="D69" s="20">
        <v>136</v>
      </c>
      <c r="E69" s="17">
        <f t="shared" si="5"/>
        <v>36</v>
      </c>
      <c r="F69" s="18">
        <f t="shared" si="6"/>
        <v>5.2478134110787174E-2</v>
      </c>
    </row>
    <row r="70" spans="1:6" ht="15.75" customHeight="1" x14ac:dyDescent="0.25">
      <c r="A70" s="19" t="s">
        <v>87</v>
      </c>
      <c r="B70" s="12" t="s">
        <v>88</v>
      </c>
      <c r="C70" s="20">
        <v>40</v>
      </c>
      <c r="D70" s="20">
        <v>4</v>
      </c>
      <c r="E70" s="17">
        <f t="shared" si="5"/>
        <v>-36</v>
      </c>
      <c r="F70" s="18">
        <f t="shared" si="6"/>
        <v>-5.2478134110787174E-2</v>
      </c>
    </row>
    <row r="71" spans="1:6" ht="15.75" customHeight="1" x14ac:dyDescent="0.25">
      <c r="A71" s="19" t="s">
        <v>89</v>
      </c>
      <c r="B71" s="12" t="s">
        <v>90</v>
      </c>
      <c r="C71" s="20">
        <v>40</v>
      </c>
      <c r="D71" s="20">
        <v>40</v>
      </c>
      <c r="E71" s="17">
        <f t="shared" si="5"/>
        <v>0</v>
      </c>
      <c r="F71" s="18">
        <f t="shared" si="6"/>
        <v>0</v>
      </c>
    </row>
    <row r="72" spans="1:6" ht="15.75" customHeight="1" x14ac:dyDescent="0.25">
      <c r="A72" s="427"/>
      <c r="B72" s="424"/>
      <c r="C72" s="424"/>
      <c r="D72" s="424"/>
      <c r="E72" s="424"/>
      <c r="F72" s="423"/>
    </row>
    <row r="73" spans="1:6" ht="15.75" customHeight="1" x14ac:dyDescent="0.25">
      <c r="A73" s="16" t="s">
        <v>55</v>
      </c>
      <c r="B73" s="4" t="s">
        <v>91</v>
      </c>
      <c r="C73" s="17">
        <f>SUM(C62,C57)</f>
        <v>686</v>
      </c>
      <c r="D73" s="17">
        <f>SUM(D62,D57,)</f>
        <v>686</v>
      </c>
      <c r="E73" s="17">
        <f>D73-C73</f>
        <v>0</v>
      </c>
      <c r="F73" s="18">
        <f>E73/C$73</f>
        <v>0</v>
      </c>
    </row>
    <row r="74" spans="1:6" ht="15.75" customHeight="1" x14ac:dyDescent="0.25">
      <c r="A74" s="427"/>
      <c r="B74" s="424"/>
      <c r="C74" s="424"/>
      <c r="D74" s="424"/>
      <c r="E74" s="424"/>
      <c r="F74" s="423"/>
    </row>
    <row r="75" spans="1:6" ht="15" customHeight="1" x14ac:dyDescent="0.25">
      <c r="A75" s="429" t="s">
        <v>92</v>
      </c>
      <c r="B75" s="424"/>
      <c r="C75" s="424"/>
      <c r="D75" s="424"/>
      <c r="E75" s="424"/>
      <c r="F75" s="423"/>
    </row>
    <row r="76" spans="1:6" ht="32.25" customHeight="1" x14ac:dyDescent="0.25">
      <c r="A76" s="11" t="s">
        <v>93</v>
      </c>
      <c r="B76" s="422" t="s">
        <v>94</v>
      </c>
      <c r="C76" s="424"/>
      <c r="D76" s="423"/>
      <c r="E76" s="422" t="s">
        <v>95</v>
      </c>
      <c r="F76" s="423"/>
    </row>
    <row r="77" spans="1:6" ht="87" customHeight="1" x14ac:dyDescent="0.25">
      <c r="A77" s="26" t="s">
        <v>204</v>
      </c>
      <c r="B77" s="577" t="s">
        <v>205</v>
      </c>
      <c r="C77" s="424"/>
      <c r="D77" s="423"/>
      <c r="E77" s="434">
        <v>385</v>
      </c>
      <c r="F77" s="423"/>
    </row>
    <row r="78" spans="1:6" x14ac:dyDescent="0.25">
      <c r="A78" s="26" t="s">
        <v>206</v>
      </c>
      <c r="B78" s="577" t="s">
        <v>207</v>
      </c>
      <c r="C78" s="424"/>
      <c r="D78" s="423"/>
      <c r="E78" s="434">
        <v>0</v>
      </c>
      <c r="F78" s="423"/>
    </row>
    <row r="79" spans="1:6" ht="15.75" customHeight="1" x14ac:dyDescent="0.25">
      <c r="A79" s="26" t="s">
        <v>208</v>
      </c>
      <c r="B79" s="577" t="s">
        <v>209</v>
      </c>
      <c r="C79" s="424"/>
      <c r="D79" s="423"/>
      <c r="E79" s="434">
        <v>121</v>
      </c>
      <c r="F79" s="423"/>
    </row>
    <row r="80" spans="1:6" ht="57.75" customHeight="1" x14ac:dyDescent="0.25">
      <c r="A80" s="26" t="s">
        <v>210</v>
      </c>
      <c r="B80" s="577" t="s">
        <v>211</v>
      </c>
      <c r="C80" s="424"/>
      <c r="D80" s="423"/>
      <c r="E80" s="434">
        <v>136</v>
      </c>
      <c r="F80" s="423"/>
    </row>
    <row r="81" spans="1:6" ht="39" customHeight="1" x14ac:dyDescent="0.25">
      <c r="A81" s="26" t="s">
        <v>212</v>
      </c>
      <c r="B81" s="577" t="s">
        <v>213</v>
      </c>
      <c r="C81" s="424"/>
      <c r="D81" s="423"/>
      <c r="E81" s="434">
        <v>4</v>
      </c>
      <c r="F81" s="423"/>
    </row>
    <row r="82" spans="1:6" ht="40.5" customHeight="1" x14ac:dyDescent="0.25">
      <c r="A82" s="26" t="s">
        <v>214</v>
      </c>
      <c r="B82" s="577" t="s">
        <v>215</v>
      </c>
      <c r="C82" s="424"/>
      <c r="D82" s="423"/>
      <c r="E82" s="434">
        <v>40</v>
      </c>
      <c r="F82" s="423"/>
    </row>
    <row r="83" spans="1:6" ht="15.75" customHeight="1" x14ac:dyDescent="0.25">
      <c r="A83" s="26"/>
      <c r="B83" s="434"/>
      <c r="C83" s="424"/>
      <c r="D83" s="423"/>
      <c r="E83" s="434"/>
      <c r="F83" s="423"/>
    </row>
    <row r="84" spans="1:6" ht="15.75" customHeight="1" x14ac:dyDescent="0.25">
      <c r="A84" s="26"/>
      <c r="B84" s="434"/>
      <c r="C84" s="424"/>
      <c r="D84" s="423"/>
      <c r="E84" s="434"/>
      <c r="F84" s="423"/>
    </row>
    <row r="85" spans="1:6" ht="15.75" customHeight="1" x14ac:dyDescent="0.25">
      <c r="A85" s="27"/>
      <c r="B85" s="27"/>
      <c r="C85" s="27"/>
      <c r="D85" s="27"/>
      <c r="E85" s="27"/>
      <c r="F85" s="27"/>
    </row>
    <row r="86" spans="1:6" ht="15.75" customHeight="1" x14ac:dyDescent="0.25">
      <c r="A86" s="431" t="s">
        <v>96</v>
      </c>
      <c r="B86" s="432"/>
      <c r="C86" s="432"/>
      <c r="D86" s="432"/>
      <c r="E86" s="432"/>
      <c r="F86" s="432"/>
    </row>
    <row r="87" spans="1:6" ht="15.75" customHeight="1" x14ac:dyDescent="0.25">
      <c r="A87" s="431" t="s">
        <v>97</v>
      </c>
      <c r="B87" s="432"/>
      <c r="C87" s="432"/>
      <c r="D87" s="432"/>
      <c r="E87" s="432"/>
      <c r="F87" s="432"/>
    </row>
    <row r="88" spans="1:6" ht="15.75" customHeight="1" x14ac:dyDescent="0.25">
      <c r="A88" s="28"/>
      <c r="B88" s="28"/>
      <c r="C88" s="28"/>
      <c r="D88" s="28"/>
      <c r="E88" s="28"/>
      <c r="F88" s="28"/>
    </row>
    <row r="89" spans="1:6" ht="15.75" customHeight="1" x14ac:dyDescent="0.25"/>
    <row r="90" spans="1:6" ht="15.75" customHeight="1" x14ac:dyDescent="0.25"/>
    <row r="91" spans="1:6" ht="15.75" customHeight="1" x14ac:dyDescent="0.25"/>
    <row r="92" spans="1:6" ht="15.75" customHeight="1" x14ac:dyDescent="0.25"/>
    <row r="93" spans="1:6" ht="15.75" customHeight="1" x14ac:dyDescent="0.25"/>
    <row r="94" spans="1:6" ht="15.75" customHeight="1" x14ac:dyDescent="0.25"/>
    <row r="95" spans="1:6" ht="15.75" customHeight="1" x14ac:dyDescent="0.25"/>
    <row r="96" spans="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99">
    <mergeCell ref="A86:F86"/>
    <mergeCell ref="A87:F87"/>
    <mergeCell ref="B82:D82"/>
    <mergeCell ref="E82:F82"/>
    <mergeCell ref="B83:D83"/>
    <mergeCell ref="E83:F83"/>
    <mergeCell ref="B84:D84"/>
    <mergeCell ref="E84:F84"/>
    <mergeCell ref="B79:D79"/>
    <mergeCell ref="E79:F79"/>
    <mergeCell ref="B80:D80"/>
    <mergeCell ref="E80:F80"/>
    <mergeCell ref="B81:D81"/>
    <mergeCell ref="E81:F81"/>
    <mergeCell ref="B76:D76"/>
    <mergeCell ref="E76:F76"/>
    <mergeCell ref="B77:D77"/>
    <mergeCell ref="E77:F77"/>
    <mergeCell ref="B78:D78"/>
    <mergeCell ref="E78:F78"/>
    <mergeCell ref="A75:F75"/>
    <mergeCell ref="C51:D51"/>
    <mergeCell ref="E51:F51"/>
    <mergeCell ref="C52:D52"/>
    <mergeCell ref="E52:F52"/>
    <mergeCell ref="C53:D53"/>
    <mergeCell ref="E53:F53"/>
    <mergeCell ref="A54:F54"/>
    <mergeCell ref="A55:F55"/>
    <mergeCell ref="A61:F61"/>
    <mergeCell ref="A72:F72"/>
    <mergeCell ref="A74:F74"/>
    <mergeCell ref="C48:D48"/>
    <mergeCell ref="E48:F48"/>
    <mergeCell ref="C49:D49"/>
    <mergeCell ref="E49:F49"/>
    <mergeCell ref="C50:D50"/>
    <mergeCell ref="E50:F50"/>
    <mergeCell ref="B47:F47"/>
    <mergeCell ref="B41:C41"/>
    <mergeCell ref="D41:F41"/>
    <mergeCell ref="B42:C42"/>
    <mergeCell ref="D42:F42"/>
    <mergeCell ref="B43:C43"/>
    <mergeCell ref="D43:F43"/>
    <mergeCell ref="B44:C44"/>
    <mergeCell ref="D44:F44"/>
    <mergeCell ref="B45:C45"/>
    <mergeCell ref="D45:F45"/>
    <mergeCell ref="A46:F46"/>
    <mergeCell ref="B40:F40"/>
    <mergeCell ref="B29:F29"/>
    <mergeCell ref="A30:F30"/>
    <mergeCell ref="B31:F31"/>
    <mergeCell ref="B32:F32"/>
    <mergeCell ref="B33:F33"/>
    <mergeCell ref="B34:F34"/>
    <mergeCell ref="B35:F35"/>
    <mergeCell ref="B36:F36"/>
    <mergeCell ref="B37:F37"/>
    <mergeCell ref="B38:F38"/>
    <mergeCell ref="A39:F39"/>
    <mergeCell ref="B28:F28"/>
    <mergeCell ref="B19:C19"/>
    <mergeCell ref="D19:F19"/>
    <mergeCell ref="B20:C20"/>
    <mergeCell ref="D20:F20"/>
    <mergeCell ref="A21:F21"/>
    <mergeCell ref="A22:F22"/>
    <mergeCell ref="B23:F23"/>
    <mergeCell ref="B24:F24"/>
    <mergeCell ref="B25:F25"/>
    <mergeCell ref="B26:F26"/>
    <mergeCell ref="B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E5C75FCF-9EA1-47E1-8495-5B3A944BD0D5}"/>
    <hyperlink ref="D18" r:id="rId2" xr:uid="{0C025EF3-442E-46D5-8D91-BBA4077558C1}"/>
    <hyperlink ref="B20" r:id="rId3" xr:uid="{2A4D9900-10DA-4176-8141-7143DA319CB1}"/>
    <hyperlink ref="D20" r:id="rId4" xr:uid="{44D00C3F-5C93-4211-A1D4-6C3153BB5FE4}"/>
  </hyperlinks>
  <printOptions horizontalCentered="1"/>
  <pageMargins left="0.70866141732283472" right="0.70866141732283472" top="0.78740157480314965" bottom="0.78740157480314965" header="0" footer="0"/>
  <pageSetup paperSize="9" orientation="portrait"/>
  <rowBreaks count="1" manualBreakCount="1">
    <brk id="5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C503E-ACCF-422E-9D3F-258C30A235B6}">
  <dimension ref="A1:S81"/>
  <sheetViews>
    <sheetView topLeftCell="A59" zoomScaleNormal="100" zoomScaleSheetLayoutView="100" workbookViewId="0">
      <selection activeCell="A14" sqref="A14:F14"/>
    </sheetView>
  </sheetViews>
  <sheetFormatPr defaultColWidth="9.140625" defaultRowHeight="15" x14ac:dyDescent="0.25"/>
  <cols>
    <col min="1" max="1" width="17.85546875" style="106" customWidth="1"/>
    <col min="2" max="2" width="29" style="106" customWidth="1"/>
    <col min="3" max="3" width="16.85546875" style="106" customWidth="1"/>
    <col min="4" max="4" width="17.7109375" style="106" customWidth="1"/>
    <col min="5" max="5" width="14" style="106" customWidth="1"/>
    <col min="6" max="6" width="14.7109375" style="106" customWidth="1"/>
    <col min="7" max="16384" width="9.140625" style="106"/>
  </cols>
  <sheetData>
    <row r="1" spans="1:6" ht="18.75" x14ac:dyDescent="0.25">
      <c r="A1" s="105" t="s">
        <v>0</v>
      </c>
      <c r="B1" s="590" t="s">
        <v>216</v>
      </c>
      <c r="C1" s="591"/>
      <c r="D1" s="591"/>
      <c r="E1" s="591"/>
      <c r="F1" s="592"/>
    </row>
    <row r="2" spans="1:6" ht="15" customHeight="1" x14ac:dyDescent="0.25">
      <c r="A2" s="593" t="s">
        <v>2</v>
      </c>
      <c r="B2" s="594"/>
      <c r="C2" s="594"/>
      <c r="D2" s="594"/>
      <c r="E2" s="594"/>
      <c r="F2" s="595"/>
    </row>
    <row r="3" spans="1:6" ht="15" customHeight="1" x14ac:dyDescent="0.25">
      <c r="A3" s="593" t="s">
        <v>99</v>
      </c>
      <c r="B3" s="594"/>
      <c r="C3" s="594"/>
      <c r="D3" s="594"/>
      <c r="E3" s="594"/>
      <c r="F3" s="595"/>
    </row>
    <row r="4" spans="1:6" x14ac:dyDescent="0.25">
      <c r="A4" s="107" t="s">
        <v>4</v>
      </c>
      <c r="B4" s="596" t="s">
        <v>217</v>
      </c>
      <c r="C4" s="597"/>
      <c r="D4" s="597"/>
      <c r="E4" s="597"/>
      <c r="F4" s="598"/>
    </row>
    <row r="5" spans="1:6" x14ac:dyDescent="0.25">
      <c r="A5" s="108" t="s">
        <v>6</v>
      </c>
      <c r="B5" s="596" t="s">
        <v>218</v>
      </c>
      <c r="C5" s="597"/>
      <c r="D5" s="597"/>
      <c r="E5" s="597"/>
      <c r="F5" s="598"/>
    </row>
    <row r="6" spans="1:6" x14ac:dyDescent="0.25">
      <c r="A6" s="578" t="s">
        <v>8</v>
      </c>
      <c r="B6" s="581" t="s">
        <v>219</v>
      </c>
      <c r="C6" s="582"/>
      <c r="D6" s="582"/>
      <c r="E6" s="582"/>
      <c r="F6" s="583"/>
    </row>
    <row r="7" spans="1:6" x14ac:dyDescent="0.25">
      <c r="A7" s="579"/>
      <c r="B7" s="584"/>
      <c r="C7" s="585"/>
      <c r="D7" s="585"/>
      <c r="E7" s="585"/>
      <c r="F7" s="586"/>
    </row>
    <row r="8" spans="1:6" x14ac:dyDescent="0.25">
      <c r="A8" s="580"/>
      <c r="B8" s="587"/>
      <c r="C8" s="588"/>
      <c r="D8" s="588"/>
      <c r="E8" s="588"/>
      <c r="F8" s="589"/>
    </row>
    <row r="9" spans="1:6" ht="25.5" x14ac:dyDescent="0.25">
      <c r="A9" s="108" t="s">
        <v>10</v>
      </c>
      <c r="B9" s="599" t="s">
        <v>11</v>
      </c>
      <c r="C9" s="600"/>
      <c r="D9" s="599" t="s">
        <v>12</v>
      </c>
      <c r="E9" s="601"/>
      <c r="F9" s="600"/>
    </row>
    <row r="10" spans="1:6" ht="25.5" customHeight="1" x14ac:dyDescent="0.25">
      <c r="A10" s="109" t="s">
        <v>13</v>
      </c>
      <c r="B10" s="108" t="s">
        <v>14</v>
      </c>
      <c r="C10" s="599" t="s">
        <v>15</v>
      </c>
      <c r="D10" s="600"/>
      <c r="E10" s="602" t="s">
        <v>16</v>
      </c>
      <c r="F10" s="603"/>
    </row>
    <row r="11" spans="1:6" x14ac:dyDescent="0.25">
      <c r="A11" s="108" t="s">
        <v>17</v>
      </c>
      <c r="B11" s="110">
        <v>395</v>
      </c>
      <c r="C11" s="604">
        <v>395</v>
      </c>
      <c r="D11" s="605"/>
      <c r="E11" s="606">
        <v>0</v>
      </c>
      <c r="F11" s="607"/>
    </row>
    <row r="12" spans="1:6" x14ac:dyDescent="0.25">
      <c r="A12" s="108" t="s">
        <v>18</v>
      </c>
      <c r="B12" s="110">
        <v>395</v>
      </c>
      <c r="C12" s="604">
        <v>395</v>
      </c>
      <c r="D12" s="605"/>
      <c r="E12" s="606">
        <v>0</v>
      </c>
      <c r="F12" s="607"/>
    </row>
    <row r="13" spans="1:6" x14ac:dyDescent="0.25">
      <c r="A13" s="608"/>
      <c r="B13" s="609"/>
      <c r="C13" s="609"/>
      <c r="D13" s="609"/>
      <c r="E13" s="609"/>
      <c r="F13" s="610"/>
    </row>
    <row r="14" spans="1:6" ht="15.75" x14ac:dyDescent="0.25">
      <c r="A14" s="611" t="s">
        <v>19</v>
      </c>
      <c r="B14" s="612"/>
      <c r="C14" s="612"/>
      <c r="D14" s="612"/>
      <c r="E14" s="612"/>
      <c r="F14" s="613"/>
    </row>
    <row r="15" spans="1:6" x14ac:dyDescent="0.25">
      <c r="A15" s="111"/>
      <c r="B15" s="602" t="s">
        <v>20</v>
      </c>
      <c r="C15" s="603"/>
      <c r="D15" s="602" t="s">
        <v>21</v>
      </c>
      <c r="E15" s="614"/>
      <c r="F15" s="603"/>
    </row>
    <row r="16" spans="1:6" x14ac:dyDescent="0.25">
      <c r="A16" s="108" t="s">
        <v>22</v>
      </c>
      <c r="B16" s="596" t="s">
        <v>220</v>
      </c>
      <c r="C16" s="598"/>
      <c r="D16" s="596" t="s">
        <v>221</v>
      </c>
      <c r="E16" s="597"/>
      <c r="F16" s="598"/>
    </row>
    <row r="17" spans="1:9" x14ac:dyDescent="0.25">
      <c r="A17" s="108" t="s">
        <v>0</v>
      </c>
      <c r="B17" s="596" t="s">
        <v>216</v>
      </c>
      <c r="C17" s="598"/>
      <c r="D17" s="596" t="s">
        <v>216</v>
      </c>
      <c r="E17" s="597"/>
      <c r="F17" s="598"/>
    </row>
    <row r="18" spans="1:9" ht="15" customHeight="1" x14ac:dyDescent="0.25">
      <c r="A18" s="108" t="s">
        <v>26</v>
      </c>
      <c r="B18" s="596" t="s">
        <v>222</v>
      </c>
      <c r="C18" s="598"/>
      <c r="D18" s="596" t="s">
        <v>222</v>
      </c>
      <c r="E18" s="597"/>
      <c r="F18" s="598"/>
    </row>
    <row r="19" spans="1:9" x14ac:dyDescent="0.25">
      <c r="A19" s="108" t="s">
        <v>28</v>
      </c>
      <c r="B19" s="615">
        <v>736472969</v>
      </c>
      <c r="C19" s="598"/>
      <c r="D19" s="615">
        <v>542591131</v>
      </c>
      <c r="E19" s="597"/>
      <c r="F19" s="598"/>
    </row>
    <row r="20" spans="1:9" x14ac:dyDescent="0.25">
      <c r="A20" s="108" t="s">
        <v>29</v>
      </c>
      <c r="B20" s="616" t="s">
        <v>223</v>
      </c>
      <c r="C20" s="598"/>
      <c r="D20" s="616" t="s">
        <v>224</v>
      </c>
      <c r="E20" s="597"/>
      <c r="F20" s="598"/>
    </row>
    <row r="21" spans="1:9" x14ac:dyDescent="0.25">
      <c r="A21" s="608"/>
      <c r="B21" s="609"/>
      <c r="C21" s="609"/>
      <c r="D21" s="609"/>
      <c r="E21" s="609"/>
      <c r="F21" s="610"/>
    </row>
    <row r="22" spans="1:9" ht="15" customHeight="1" x14ac:dyDescent="0.25">
      <c r="A22" s="611" t="s">
        <v>32</v>
      </c>
      <c r="B22" s="612"/>
      <c r="C22" s="612"/>
      <c r="D22" s="612"/>
      <c r="E22" s="612"/>
      <c r="F22" s="613"/>
    </row>
    <row r="23" spans="1:9" ht="29.25" customHeight="1" x14ac:dyDescent="0.25">
      <c r="A23" s="108" t="s">
        <v>33</v>
      </c>
      <c r="B23" s="599" t="s">
        <v>34</v>
      </c>
      <c r="C23" s="601"/>
      <c r="D23" s="601"/>
      <c r="E23" s="601"/>
      <c r="F23" s="600"/>
    </row>
    <row r="24" spans="1:9" ht="204" x14ac:dyDescent="0.25">
      <c r="A24" s="112" t="s">
        <v>108</v>
      </c>
      <c r="B24" s="617" t="s">
        <v>109</v>
      </c>
      <c r="C24" s="618"/>
      <c r="D24" s="618"/>
      <c r="E24" s="618"/>
      <c r="F24" s="619"/>
    </row>
    <row r="25" spans="1:9" x14ac:dyDescent="0.25">
      <c r="A25" s="608"/>
      <c r="B25" s="609"/>
      <c r="C25" s="609"/>
      <c r="D25" s="609"/>
      <c r="E25" s="609"/>
      <c r="F25" s="610"/>
    </row>
    <row r="26" spans="1:9" ht="25.5" x14ac:dyDescent="0.25">
      <c r="A26" s="108" t="s">
        <v>39</v>
      </c>
      <c r="B26" s="599" t="s">
        <v>40</v>
      </c>
      <c r="C26" s="601"/>
      <c r="D26" s="601"/>
      <c r="E26" s="601"/>
      <c r="F26" s="600"/>
      <c r="I26" s="113"/>
    </row>
    <row r="27" spans="1:9" ht="114.75" x14ac:dyDescent="0.25">
      <c r="A27" s="112" t="s">
        <v>225</v>
      </c>
      <c r="B27" s="617" t="s">
        <v>226</v>
      </c>
      <c r="C27" s="618"/>
      <c r="D27" s="618"/>
      <c r="E27" s="618"/>
      <c r="F27" s="619"/>
    </row>
    <row r="28" spans="1:9" ht="153" x14ac:dyDescent="0.25">
      <c r="A28" s="112" t="s">
        <v>227</v>
      </c>
      <c r="B28" s="617" t="s">
        <v>228</v>
      </c>
      <c r="C28" s="618"/>
      <c r="D28" s="618"/>
      <c r="E28" s="618"/>
      <c r="F28" s="619"/>
    </row>
    <row r="29" spans="1:9" ht="102" x14ac:dyDescent="0.25">
      <c r="A29" s="112" t="s">
        <v>229</v>
      </c>
      <c r="B29" s="617" t="s">
        <v>230</v>
      </c>
      <c r="C29" s="618"/>
      <c r="D29" s="618"/>
      <c r="E29" s="618"/>
      <c r="F29" s="619"/>
    </row>
    <row r="30" spans="1:9" ht="102" x14ac:dyDescent="0.25">
      <c r="A30" s="112" t="s">
        <v>231</v>
      </c>
      <c r="B30" s="617" t="s">
        <v>232</v>
      </c>
      <c r="C30" s="618"/>
      <c r="D30" s="618"/>
      <c r="E30" s="618"/>
      <c r="F30" s="619"/>
    </row>
    <row r="31" spans="1:9" ht="51" x14ac:dyDescent="0.25">
      <c r="A31" s="112" t="s">
        <v>233</v>
      </c>
      <c r="B31" s="617" t="s">
        <v>234</v>
      </c>
      <c r="C31" s="618"/>
      <c r="D31" s="618"/>
      <c r="E31" s="618"/>
      <c r="F31" s="619"/>
    </row>
    <row r="32" spans="1:9" x14ac:dyDescent="0.25">
      <c r="A32" s="608"/>
      <c r="B32" s="609"/>
      <c r="C32" s="609"/>
      <c r="D32" s="609"/>
      <c r="E32" s="609"/>
      <c r="F32" s="610"/>
    </row>
    <row r="33" spans="1:19" ht="33.75" customHeight="1" x14ac:dyDescent="0.25">
      <c r="A33" s="108" t="s">
        <v>48</v>
      </c>
      <c r="B33" s="602" t="s">
        <v>49</v>
      </c>
      <c r="C33" s="614"/>
      <c r="D33" s="614"/>
      <c r="E33" s="614"/>
      <c r="F33" s="603"/>
    </row>
    <row r="34" spans="1:19" ht="45" customHeight="1" x14ac:dyDescent="0.25">
      <c r="A34" s="108" t="s">
        <v>50</v>
      </c>
      <c r="B34" s="602" t="s">
        <v>51</v>
      </c>
      <c r="C34" s="603"/>
      <c r="D34" s="602" t="s">
        <v>52</v>
      </c>
      <c r="E34" s="614"/>
      <c r="F34" s="603"/>
      <c r="J34" s="114"/>
    </row>
    <row r="35" spans="1:19" ht="152.25" customHeight="1" x14ac:dyDescent="0.25">
      <c r="A35" s="115" t="s">
        <v>53</v>
      </c>
      <c r="B35" s="596" t="s">
        <v>235</v>
      </c>
      <c r="C35" s="598"/>
      <c r="D35" s="620" t="s">
        <v>236</v>
      </c>
      <c r="E35" s="621"/>
      <c r="F35" s="622"/>
      <c r="H35" s="116"/>
      <c r="I35" s="116"/>
      <c r="J35" s="116"/>
      <c r="K35" s="116"/>
      <c r="L35" s="116"/>
      <c r="M35" s="116"/>
      <c r="N35" s="116"/>
      <c r="O35" s="116"/>
      <c r="P35" s="116"/>
      <c r="Q35" s="116"/>
      <c r="R35" s="116"/>
      <c r="S35" s="116"/>
    </row>
    <row r="36" spans="1:19" x14ac:dyDescent="0.25">
      <c r="A36" s="115" t="s">
        <v>54</v>
      </c>
      <c r="B36" s="596"/>
      <c r="C36" s="598"/>
      <c r="D36" s="596"/>
      <c r="E36" s="597"/>
      <c r="F36" s="598"/>
    </row>
    <row r="37" spans="1:19" x14ac:dyDescent="0.25">
      <c r="A37" s="115" t="s">
        <v>55</v>
      </c>
      <c r="B37" s="596"/>
      <c r="C37" s="598"/>
      <c r="D37" s="596"/>
      <c r="E37" s="597"/>
      <c r="F37" s="598"/>
    </row>
    <row r="38" spans="1:19" x14ac:dyDescent="0.25">
      <c r="A38" s="115" t="s">
        <v>56</v>
      </c>
      <c r="B38" s="596"/>
      <c r="C38" s="598"/>
      <c r="D38" s="596"/>
      <c r="E38" s="597"/>
      <c r="F38" s="598"/>
    </row>
    <row r="39" spans="1:19" x14ac:dyDescent="0.25">
      <c r="A39" s="608"/>
      <c r="B39" s="609"/>
      <c r="C39" s="609"/>
      <c r="D39" s="609"/>
      <c r="E39" s="609"/>
      <c r="F39" s="610"/>
    </row>
    <row r="40" spans="1:19" ht="46.5" customHeight="1" x14ac:dyDescent="0.25">
      <c r="A40" s="108" t="s">
        <v>57</v>
      </c>
      <c r="B40" s="602" t="s">
        <v>58</v>
      </c>
      <c r="C40" s="614"/>
      <c r="D40" s="614"/>
      <c r="E40" s="614"/>
      <c r="F40" s="603"/>
    </row>
    <row r="41" spans="1:19" ht="33.75" customHeight="1" x14ac:dyDescent="0.25">
      <c r="A41" s="111"/>
      <c r="B41" s="115" t="s">
        <v>59</v>
      </c>
      <c r="C41" s="602" t="s">
        <v>60</v>
      </c>
      <c r="D41" s="603"/>
      <c r="E41" s="602" t="s">
        <v>61</v>
      </c>
      <c r="F41" s="603"/>
    </row>
    <row r="42" spans="1:19" x14ac:dyDescent="0.25">
      <c r="A42" s="117"/>
      <c r="B42" s="112"/>
      <c r="C42" s="596"/>
      <c r="D42" s="598"/>
      <c r="E42" s="596"/>
      <c r="F42" s="598"/>
    </row>
    <row r="43" spans="1:19" x14ac:dyDescent="0.25">
      <c r="A43" s="117"/>
      <c r="B43" s="112"/>
      <c r="C43" s="596"/>
      <c r="D43" s="598"/>
      <c r="E43" s="596"/>
      <c r="F43" s="598"/>
    </row>
    <row r="44" spans="1:19" x14ac:dyDescent="0.25">
      <c r="A44" s="117"/>
      <c r="B44" s="112"/>
      <c r="C44" s="596"/>
      <c r="D44" s="598"/>
      <c r="E44" s="596"/>
      <c r="F44" s="598"/>
    </row>
    <row r="45" spans="1:19" x14ac:dyDescent="0.25">
      <c r="A45" s="117"/>
      <c r="B45" s="112"/>
      <c r="C45" s="596"/>
      <c r="D45" s="598"/>
      <c r="E45" s="596"/>
      <c r="F45" s="598"/>
    </row>
    <row r="46" spans="1:19" x14ac:dyDescent="0.25">
      <c r="A46" s="117"/>
      <c r="B46" s="112"/>
      <c r="C46" s="596"/>
      <c r="D46" s="598"/>
      <c r="E46" s="596"/>
      <c r="F46" s="598"/>
    </row>
    <row r="47" spans="1:19" x14ac:dyDescent="0.25">
      <c r="A47" s="608"/>
      <c r="B47" s="609"/>
      <c r="C47" s="609"/>
      <c r="D47" s="609"/>
      <c r="E47" s="609"/>
      <c r="F47" s="610"/>
    </row>
    <row r="48" spans="1:19" ht="15" customHeight="1" x14ac:dyDescent="0.25">
      <c r="A48" s="590" t="s">
        <v>62</v>
      </c>
      <c r="B48" s="591"/>
      <c r="C48" s="591"/>
      <c r="D48" s="591"/>
      <c r="E48" s="591"/>
      <c r="F48" s="592"/>
    </row>
    <row r="49" spans="1:6" ht="38.25" x14ac:dyDescent="0.25">
      <c r="A49" s="118"/>
      <c r="B49" s="118"/>
      <c r="C49" s="115" t="s">
        <v>63</v>
      </c>
      <c r="D49" s="115" t="s">
        <v>64</v>
      </c>
      <c r="E49" s="119" t="s">
        <v>65</v>
      </c>
      <c r="F49" s="120" t="s">
        <v>66</v>
      </c>
    </row>
    <row r="50" spans="1:6" ht="31.5" x14ac:dyDescent="0.25">
      <c r="A50" s="121" t="s">
        <v>53</v>
      </c>
      <c r="B50" s="109" t="s">
        <v>67</v>
      </c>
      <c r="C50" s="122">
        <f>SUM(C51:C53)</f>
        <v>0</v>
      </c>
      <c r="D50" s="122">
        <f>SUM(D51:D53)</f>
        <v>0</v>
      </c>
      <c r="E50" s="122">
        <f>D50-C50</f>
        <v>0</v>
      </c>
      <c r="F50" s="123">
        <f>E50/C$66</f>
        <v>0</v>
      </c>
    </row>
    <row r="51" spans="1:6" ht="25.5" x14ac:dyDescent="0.25">
      <c r="A51" s="124" t="s">
        <v>68</v>
      </c>
      <c r="B51" s="117" t="s">
        <v>69</v>
      </c>
      <c r="C51" s="125">
        <v>0</v>
      </c>
      <c r="D51" s="125">
        <v>0</v>
      </c>
      <c r="E51" s="122">
        <f t="shared" ref="E51:E53" si="0">D51-C51</f>
        <v>0</v>
      </c>
      <c r="F51" s="123">
        <f>E51/C$66</f>
        <v>0</v>
      </c>
    </row>
    <row r="52" spans="1:6" ht="25.5" x14ac:dyDescent="0.25">
      <c r="A52" s="124" t="s">
        <v>70</v>
      </c>
      <c r="B52" s="117" t="s">
        <v>71</v>
      </c>
      <c r="C52" s="125">
        <v>0</v>
      </c>
      <c r="D52" s="125">
        <v>0</v>
      </c>
      <c r="E52" s="122">
        <f t="shared" si="0"/>
        <v>0</v>
      </c>
      <c r="F52" s="123">
        <f>E52/C$66</f>
        <v>0</v>
      </c>
    </row>
    <row r="53" spans="1:6" x14ac:dyDescent="0.25">
      <c r="A53" s="124" t="s">
        <v>72</v>
      </c>
      <c r="B53" s="117" t="s">
        <v>73</v>
      </c>
      <c r="C53" s="125">
        <v>0</v>
      </c>
      <c r="D53" s="125">
        <v>0</v>
      </c>
      <c r="E53" s="122">
        <f t="shared" si="0"/>
        <v>0</v>
      </c>
      <c r="F53" s="123">
        <f>E53/C$66</f>
        <v>0</v>
      </c>
    </row>
    <row r="54" spans="1:6" x14ac:dyDescent="0.25">
      <c r="A54" s="608"/>
      <c r="B54" s="609"/>
      <c r="C54" s="609"/>
      <c r="D54" s="609"/>
      <c r="E54" s="609"/>
      <c r="F54" s="610"/>
    </row>
    <row r="55" spans="1:6" ht="31.5" x14ac:dyDescent="0.25">
      <c r="A55" s="121" t="s">
        <v>54</v>
      </c>
      <c r="B55" s="109" t="s">
        <v>74</v>
      </c>
      <c r="C55" s="122">
        <f>SUM(C57:C64)</f>
        <v>395</v>
      </c>
      <c r="D55" s="122">
        <f>SUM(D57:D64)</f>
        <v>395</v>
      </c>
      <c r="E55" s="122">
        <f>D55-C55</f>
        <v>0</v>
      </c>
      <c r="F55" s="123">
        <f>E55/C$66</f>
        <v>0</v>
      </c>
    </row>
    <row r="56" spans="1:6" ht="15.75" x14ac:dyDescent="0.25">
      <c r="A56" s="126"/>
      <c r="B56" s="127" t="s">
        <v>75</v>
      </c>
      <c r="C56" s="128"/>
      <c r="D56" s="128"/>
      <c r="E56" s="128"/>
      <c r="F56" s="129"/>
    </row>
    <row r="57" spans="1:6" x14ac:dyDescent="0.25">
      <c r="A57" s="124" t="s">
        <v>76</v>
      </c>
      <c r="B57" s="117" t="s">
        <v>77</v>
      </c>
      <c r="C57" s="125">
        <v>205</v>
      </c>
      <c r="D57" s="130">
        <v>205</v>
      </c>
      <c r="E57" s="122">
        <f>SUM(D57-C57)</f>
        <v>0</v>
      </c>
      <c r="F57" s="123">
        <f>E57/C$66</f>
        <v>0</v>
      </c>
    </row>
    <row r="58" spans="1:6" ht="102" x14ac:dyDescent="0.25">
      <c r="A58" s="124" t="s">
        <v>78</v>
      </c>
      <c r="B58" s="117" t="s">
        <v>79</v>
      </c>
      <c r="C58" s="125">
        <v>0</v>
      </c>
      <c r="D58" s="125">
        <v>0</v>
      </c>
      <c r="E58" s="122">
        <f t="shared" ref="E58:E59" si="1">SUM(D58-C58)</f>
        <v>0</v>
      </c>
      <c r="F58" s="123">
        <f>E58/C$66</f>
        <v>0</v>
      </c>
    </row>
    <row r="59" spans="1:6" ht="63.75" x14ac:dyDescent="0.25">
      <c r="A59" s="124" t="s">
        <v>80</v>
      </c>
      <c r="B59" s="117" t="s">
        <v>81</v>
      </c>
      <c r="C59" s="125">
        <v>70</v>
      </c>
      <c r="D59" s="125">
        <v>70</v>
      </c>
      <c r="E59" s="122">
        <f t="shared" si="1"/>
        <v>0</v>
      </c>
      <c r="F59" s="123">
        <f>E59/C$66</f>
        <v>0</v>
      </c>
    </row>
    <row r="60" spans="1:6" ht="15.75" x14ac:dyDescent="0.25">
      <c r="A60" s="111"/>
      <c r="B60" s="127" t="s">
        <v>82</v>
      </c>
      <c r="C60" s="128"/>
      <c r="D60" s="128"/>
      <c r="E60" s="128"/>
      <c r="F60" s="129"/>
    </row>
    <row r="61" spans="1:6" ht="25.5" x14ac:dyDescent="0.25">
      <c r="A61" s="124" t="s">
        <v>83</v>
      </c>
      <c r="B61" s="117" t="s">
        <v>84</v>
      </c>
      <c r="C61" s="125">
        <v>0</v>
      </c>
      <c r="D61" s="125">
        <v>0</v>
      </c>
      <c r="E61" s="122">
        <f>SUM(D61-C61)</f>
        <v>0</v>
      </c>
      <c r="F61" s="123">
        <f>E61/C$66</f>
        <v>0</v>
      </c>
    </row>
    <row r="62" spans="1:6" x14ac:dyDescent="0.25">
      <c r="A62" s="124" t="s">
        <v>85</v>
      </c>
      <c r="B62" s="117" t="s">
        <v>86</v>
      </c>
      <c r="C62" s="125">
        <v>80</v>
      </c>
      <c r="D62" s="125">
        <v>110</v>
      </c>
      <c r="E62" s="122">
        <f t="shared" ref="E62:E64" si="2">SUM(D62-C62)</f>
        <v>30</v>
      </c>
      <c r="F62" s="123">
        <f>E62/C$66</f>
        <v>7.5949367088607597E-2</v>
      </c>
    </row>
    <row r="63" spans="1:6" x14ac:dyDescent="0.25">
      <c r="A63" s="124" t="s">
        <v>87</v>
      </c>
      <c r="B63" s="117" t="s">
        <v>88</v>
      </c>
      <c r="C63" s="125">
        <v>20</v>
      </c>
      <c r="D63" s="125">
        <v>0</v>
      </c>
      <c r="E63" s="122">
        <f t="shared" si="2"/>
        <v>-20</v>
      </c>
      <c r="F63" s="123">
        <f>E63/C$66</f>
        <v>-5.0632911392405063E-2</v>
      </c>
    </row>
    <row r="64" spans="1:6" x14ac:dyDescent="0.25">
      <c r="A64" s="124" t="s">
        <v>89</v>
      </c>
      <c r="B64" s="117" t="s">
        <v>90</v>
      </c>
      <c r="C64" s="125">
        <v>20</v>
      </c>
      <c r="D64" s="125">
        <v>10</v>
      </c>
      <c r="E64" s="122">
        <f t="shared" si="2"/>
        <v>-10</v>
      </c>
      <c r="F64" s="123">
        <f>E64/C$66</f>
        <v>-2.5316455696202531E-2</v>
      </c>
    </row>
    <row r="65" spans="1:6" x14ac:dyDescent="0.25">
      <c r="A65" s="608"/>
      <c r="B65" s="609"/>
      <c r="C65" s="609"/>
      <c r="D65" s="609"/>
      <c r="E65" s="609"/>
      <c r="F65" s="610"/>
    </row>
    <row r="66" spans="1:6" ht="31.5" x14ac:dyDescent="0.25">
      <c r="A66" s="131" t="s">
        <v>55</v>
      </c>
      <c r="B66" s="109" t="s">
        <v>91</v>
      </c>
      <c r="C66" s="125">
        <v>395</v>
      </c>
      <c r="D66" s="122">
        <f>SUM(D55,D50,)</f>
        <v>395</v>
      </c>
      <c r="E66" s="122">
        <f>D66-C66</f>
        <v>0</v>
      </c>
      <c r="F66" s="123">
        <f>E66/C$66</f>
        <v>0</v>
      </c>
    </row>
    <row r="67" spans="1:6" x14ac:dyDescent="0.25">
      <c r="A67" s="608"/>
      <c r="B67" s="609"/>
      <c r="C67" s="609"/>
      <c r="D67" s="609"/>
      <c r="E67" s="609"/>
      <c r="F67" s="610"/>
    </row>
    <row r="68" spans="1:6" ht="15" customHeight="1" x14ac:dyDescent="0.25">
      <c r="A68" s="590" t="s">
        <v>92</v>
      </c>
      <c r="B68" s="591"/>
      <c r="C68" s="591"/>
      <c r="D68" s="591"/>
      <c r="E68" s="591"/>
      <c r="F68" s="592"/>
    </row>
    <row r="69" spans="1:6" ht="25.5" x14ac:dyDescent="0.25">
      <c r="A69" s="115" t="s">
        <v>93</v>
      </c>
      <c r="B69" s="602" t="s">
        <v>94</v>
      </c>
      <c r="C69" s="614"/>
      <c r="D69" s="603"/>
      <c r="E69" s="602" t="s">
        <v>95</v>
      </c>
      <c r="F69" s="603"/>
    </row>
    <row r="70" spans="1:6" ht="33" customHeight="1" x14ac:dyDescent="0.25">
      <c r="A70" s="132" t="s">
        <v>76</v>
      </c>
      <c r="B70" s="623" t="s">
        <v>237</v>
      </c>
      <c r="C70" s="623"/>
      <c r="D70" s="623"/>
      <c r="E70" s="624">
        <v>205</v>
      </c>
      <c r="F70" s="625"/>
    </row>
    <row r="71" spans="1:6" ht="30" customHeight="1" x14ac:dyDescent="0.25">
      <c r="A71" s="132" t="s">
        <v>80</v>
      </c>
      <c r="B71" s="615" t="s">
        <v>238</v>
      </c>
      <c r="C71" s="626"/>
      <c r="D71" s="627"/>
      <c r="E71" s="624">
        <v>70</v>
      </c>
      <c r="F71" s="625"/>
    </row>
    <row r="72" spans="1:6" ht="50.25" customHeight="1" x14ac:dyDescent="0.25">
      <c r="A72" s="132" t="s">
        <v>85</v>
      </c>
      <c r="B72" s="624" t="s">
        <v>239</v>
      </c>
      <c r="C72" s="628"/>
      <c r="D72" s="625"/>
      <c r="E72" s="615">
        <v>110</v>
      </c>
      <c r="F72" s="627"/>
    </row>
    <row r="73" spans="1:6" ht="25.5" customHeight="1" x14ac:dyDescent="0.25">
      <c r="A73" s="132" t="s">
        <v>87</v>
      </c>
      <c r="B73" s="630" t="s">
        <v>240</v>
      </c>
      <c r="C73" s="631"/>
      <c r="D73" s="632"/>
      <c r="E73" s="615">
        <v>0</v>
      </c>
      <c r="F73" s="627"/>
    </row>
    <row r="74" spans="1:6" ht="26.25" customHeight="1" x14ac:dyDescent="0.25">
      <c r="A74" s="132" t="s">
        <v>89</v>
      </c>
      <c r="B74" s="633" t="s">
        <v>241</v>
      </c>
      <c r="C74" s="633"/>
      <c r="D74" s="633"/>
      <c r="E74" s="615">
        <v>10</v>
      </c>
      <c r="F74" s="627"/>
    </row>
    <row r="75" spans="1:6" x14ac:dyDescent="0.25">
      <c r="A75" s="132"/>
      <c r="B75" s="633"/>
      <c r="C75" s="633"/>
      <c r="D75" s="633"/>
      <c r="E75" s="615"/>
      <c r="F75" s="627"/>
    </row>
    <row r="76" spans="1:6" x14ac:dyDescent="0.25">
      <c r="A76" s="132"/>
      <c r="B76" s="633"/>
      <c r="C76" s="633"/>
      <c r="D76" s="633"/>
      <c r="E76" s="615"/>
      <c r="F76" s="627"/>
    </row>
    <row r="77" spans="1:6" x14ac:dyDescent="0.25">
      <c r="A77" s="132"/>
      <c r="B77" s="633"/>
      <c r="C77" s="633"/>
      <c r="D77" s="633"/>
      <c r="E77" s="615"/>
      <c r="F77" s="627"/>
    </row>
    <row r="78" spans="1:6" x14ac:dyDescent="0.25">
      <c r="A78" s="133"/>
      <c r="B78" s="133"/>
      <c r="C78" s="133"/>
      <c r="D78" s="133"/>
      <c r="E78" s="133"/>
      <c r="F78" s="133"/>
    </row>
    <row r="79" spans="1:6" x14ac:dyDescent="0.25">
      <c r="A79" s="629" t="s">
        <v>96</v>
      </c>
      <c r="B79" s="629"/>
      <c r="C79" s="629"/>
      <c r="D79" s="629"/>
      <c r="E79" s="629"/>
      <c r="F79" s="629"/>
    </row>
    <row r="80" spans="1:6" x14ac:dyDescent="0.25">
      <c r="A80" s="629" t="s">
        <v>242</v>
      </c>
      <c r="B80" s="629"/>
      <c r="C80" s="629"/>
      <c r="D80" s="629"/>
      <c r="E80" s="629"/>
      <c r="F80" s="629"/>
    </row>
    <row r="81" spans="1:6" x14ac:dyDescent="0.25">
      <c r="A81" s="134"/>
      <c r="B81" s="134"/>
      <c r="C81" s="134"/>
      <c r="D81" s="134"/>
      <c r="E81" s="134"/>
      <c r="F81" s="134"/>
    </row>
  </sheetData>
  <mergeCells count="92">
    <mergeCell ref="A80:F80"/>
    <mergeCell ref="B73:D73"/>
    <mergeCell ref="E73:F73"/>
    <mergeCell ref="B74:D74"/>
    <mergeCell ref="E74:F74"/>
    <mergeCell ref="B75:D75"/>
    <mergeCell ref="E75:F75"/>
    <mergeCell ref="B76:D76"/>
    <mergeCell ref="E76:F76"/>
    <mergeCell ref="B77:D77"/>
    <mergeCell ref="E77:F77"/>
    <mergeCell ref="A79:F79"/>
    <mergeCell ref="B70:D70"/>
    <mergeCell ref="E70:F70"/>
    <mergeCell ref="B71:D71"/>
    <mergeCell ref="E71:F71"/>
    <mergeCell ref="B72:D72"/>
    <mergeCell ref="E72:F72"/>
    <mergeCell ref="A54:F54"/>
    <mergeCell ref="A65:F65"/>
    <mergeCell ref="A67:F67"/>
    <mergeCell ref="A68:F68"/>
    <mergeCell ref="B69:D69"/>
    <mergeCell ref="E69:F69"/>
    <mergeCell ref="A48:F48"/>
    <mergeCell ref="C42:D42"/>
    <mergeCell ref="E42:F42"/>
    <mergeCell ref="C43:D43"/>
    <mergeCell ref="E43:F43"/>
    <mergeCell ref="C44:D44"/>
    <mergeCell ref="E44:F44"/>
    <mergeCell ref="C45:D45"/>
    <mergeCell ref="E45:F45"/>
    <mergeCell ref="C46:D46"/>
    <mergeCell ref="E46:F46"/>
    <mergeCell ref="A47:F47"/>
    <mergeCell ref="B38:C38"/>
    <mergeCell ref="D38:F38"/>
    <mergeCell ref="A39:F39"/>
    <mergeCell ref="B40:F40"/>
    <mergeCell ref="C41:D41"/>
    <mergeCell ref="E41:F41"/>
    <mergeCell ref="B35:C35"/>
    <mergeCell ref="D35:F35"/>
    <mergeCell ref="B36:C36"/>
    <mergeCell ref="D36:F36"/>
    <mergeCell ref="B37:C37"/>
    <mergeCell ref="D37:F37"/>
    <mergeCell ref="B34:C34"/>
    <mergeCell ref="D34:F34"/>
    <mergeCell ref="B23:F23"/>
    <mergeCell ref="B24:F24"/>
    <mergeCell ref="A25:F25"/>
    <mergeCell ref="B26:F26"/>
    <mergeCell ref="B27:F27"/>
    <mergeCell ref="B28:F28"/>
    <mergeCell ref="B29:F29"/>
    <mergeCell ref="B30:F30"/>
    <mergeCell ref="B31:F31"/>
    <mergeCell ref="A32:F32"/>
    <mergeCell ref="B33:F33"/>
    <mergeCell ref="A22:F22"/>
    <mergeCell ref="B16:C16"/>
    <mergeCell ref="D16:F16"/>
    <mergeCell ref="B17:C17"/>
    <mergeCell ref="D17:F17"/>
    <mergeCell ref="B18:C18"/>
    <mergeCell ref="D18:F18"/>
    <mergeCell ref="B19:C19"/>
    <mergeCell ref="D19:F19"/>
    <mergeCell ref="B20:C20"/>
    <mergeCell ref="D20:F20"/>
    <mergeCell ref="A21:F21"/>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20" r:id="rId1" xr:uid="{5D80043B-9737-4E24-83CD-526591D55D1C}"/>
    <hyperlink ref="D20" r:id="rId2" xr:uid="{AAD8D22B-7F46-4383-A2B9-E534A8E3AA32}"/>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7" max="4"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79016-C4F2-44FA-9340-E694305E2CEA}">
  <dimension ref="A1:Z993"/>
  <sheetViews>
    <sheetView topLeftCell="A64" workbookViewId="0">
      <selection activeCell="L71" sqref="L71"/>
    </sheetView>
  </sheetViews>
  <sheetFormatPr defaultColWidth="14.42578125" defaultRowHeight="15" customHeight="1" x14ac:dyDescent="0.2"/>
  <cols>
    <col min="1" max="1" width="15.5703125" style="364" customWidth="1"/>
    <col min="2" max="2" width="25.42578125" style="364" customWidth="1"/>
    <col min="3" max="3" width="14.7109375" style="364" customWidth="1"/>
    <col min="4" max="4" width="15.42578125" style="364" customWidth="1"/>
    <col min="5" max="5" width="12.28515625" style="364" customWidth="1"/>
    <col min="6" max="6" width="12.85546875" style="364" customWidth="1"/>
    <col min="7" max="26" width="7.5703125" style="364" customWidth="1"/>
    <col min="27" max="16384" width="14.42578125" style="364"/>
  </cols>
  <sheetData>
    <row r="1" spans="1:26" ht="18.75" x14ac:dyDescent="0.25">
      <c r="A1" s="362" t="s">
        <v>0</v>
      </c>
      <c r="B1" s="646" t="s">
        <v>705</v>
      </c>
      <c r="C1" s="647"/>
      <c r="D1" s="647"/>
      <c r="E1" s="647"/>
      <c r="F1" s="648"/>
      <c r="G1" s="363"/>
      <c r="H1" s="363"/>
      <c r="I1" s="363"/>
      <c r="J1" s="363"/>
      <c r="K1" s="363"/>
      <c r="L1" s="363"/>
      <c r="M1" s="363"/>
      <c r="N1" s="363"/>
      <c r="O1" s="363"/>
      <c r="P1" s="363"/>
      <c r="Q1" s="363"/>
      <c r="R1" s="363"/>
      <c r="S1" s="363"/>
      <c r="T1" s="363"/>
      <c r="U1" s="363"/>
      <c r="V1" s="363"/>
      <c r="W1" s="363"/>
      <c r="X1" s="363"/>
      <c r="Y1" s="363"/>
      <c r="Z1" s="363"/>
    </row>
    <row r="2" spans="1:26" ht="15" customHeight="1" x14ac:dyDescent="0.25">
      <c r="A2" s="649" t="s">
        <v>2</v>
      </c>
      <c r="B2" s="647"/>
      <c r="C2" s="647"/>
      <c r="D2" s="647"/>
      <c r="E2" s="647"/>
      <c r="F2" s="648"/>
      <c r="G2" s="363"/>
      <c r="H2" s="363"/>
      <c r="I2" s="363"/>
      <c r="J2" s="363"/>
      <c r="K2" s="363"/>
      <c r="L2" s="363"/>
      <c r="M2" s="363"/>
      <c r="N2" s="363"/>
      <c r="O2" s="363"/>
      <c r="P2" s="363"/>
      <c r="Q2" s="363"/>
      <c r="R2" s="363"/>
      <c r="S2" s="363"/>
      <c r="T2" s="363"/>
      <c r="U2" s="363"/>
      <c r="V2" s="363"/>
      <c r="W2" s="363"/>
      <c r="X2" s="363"/>
      <c r="Y2" s="363"/>
      <c r="Z2" s="363"/>
    </row>
    <row r="3" spans="1:26" ht="15" customHeight="1" x14ac:dyDescent="0.25">
      <c r="A3" s="649" t="s">
        <v>99</v>
      </c>
      <c r="B3" s="647"/>
      <c r="C3" s="647"/>
      <c r="D3" s="647"/>
      <c r="E3" s="647"/>
      <c r="F3" s="648"/>
      <c r="G3" s="363"/>
      <c r="H3" s="363"/>
      <c r="I3" s="363"/>
      <c r="J3" s="363"/>
      <c r="K3" s="363"/>
      <c r="L3" s="363"/>
      <c r="M3" s="363"/>
      <c r="N3" s="363"/>
      <c r="O3" s="363"/>
      <c r="P3" s="363"/>
      <c r="Q3" s="363"/>
      <c r="R3" s="363"/>
      <c r="S3" s="363"/>
      <c r="T3" s="363"/>
      <c r="U3" s="363"/>
      <c r="V3" s="363"/>
      <c r="W3" s="363"/>
      <c r="X3" s="363"/>
      <c r="Y3" s="363"/>
      <c r="Z3" s="363"/>
    </row>
    <row r="4" spans="1:26" x14ac:dyDescent="0.25">
      <c r="A4" s="365" t="s">
        <v>4</v>
      </c>
      <c r="B4" s="650" t="s">
        <v>5</v>
      </c>
      <c r="C4" s="647"/>
      <c r="D4" s="647"/>
      <c r="E4" s="647"/>
      <c r="F4" s="648"/>
      <c r="G4" s="363"/>
      <c r="H4" s="363"/>
      <c r="I4" s="363"/>
      <c r="J4" s="363"/>
      <c r="K4" s="363"/>
      <c r="L4" s="363"/>
      <c r="M4" s="363"/>
      <c r="N4" s="363"/>
      <c r="O4" s="363"/>
      <c r="P4" s="363"/>
      <c r="Q4" s="363"/>
      <c r="R4" s="363"/>
      <c r="S4" s="363"/>
      <c r="T4" s="363"/>
      <c r="U4" s="363"/>
      <c r="V4" s="363"/>
      <c r="W4" s="363"/>
      <c r="X4" s="363"/>
      <c r="Y4" s="363"/>
      <c r="Z4" s="363"/>
    </row>
    <row r="5" spans="1:26" ht="25.5" x14ac:dyDescent="0.25">
      <c r="A5" s="366" t="s">
        <v>6</v>
      </c>
      <c r="B5" s="650" t="s">
        <v>7</v>
      </c>
      <c r="C5" s="647"/>
      <c r="D5" s="647"/>
      <c r="E5" s="647"/>
      <c r="F5" s="648"/>
      <c r="G5" s="363"/>
      <c r="H5" s="363"/>
      <c r="I5" s="363"/>
      <c r="J5" s="363"/>
      <c r="K5" s="363"/>
      <c r="L5" s="363"/>
      <c r="M5" s="363"/>
      <c r="N5" s="363"/>
      <c r="O5" s="363"/>
      <c r="P5" s="363"/>
      <c r="Q5" s="363"/>
      <c r="R5" s="363"/>
      <c r="S5" s="363"/>
      <c r="T5" s="363"/>
      <c r="U5" s="363"/>
      <c r="V5" s="363"/>
      <c r="W5" s="363"/>
      <c r="X5" s="363"/>
      <c r="Y5" s="363"/>
      <c r="Z5" s="363"/>
    </row>
    <row r="6" spans="1:26" x14ac:dyDescent="0.25">
      <c r="A6" s="634" t="s">
        <v>8</v>
      </c>
      <c r="B6" s="637" t="s">
        <v>9</v>
      </c>
      <c r="C6" s="638"/>
      <c r="D6" s="638"/>
      <c r="E6" s="638"/>
      <c r="F6" s="639"/>
      <c r="G6" s="363"/>
      <c r="H6" s="363"/>
      <c r="I6" s="363"/>
      <c r="J6" s="363"/>
      <c r="K6" s="363"/>
      <c r="L6" s="363"/>
      <c r="M6" s="363"/>
      <c r="N6" s="363"/>
      <c r="O6" s="363"/>
      <c r="P6" s="363"/>
      <c r="Q6" s="363"/>
      <c r="R6" s="363"/>
      <c r="S6" s="363"/>
      <c r="T6" s="363"/>
      <c r="U6" s="363"/>
      <c r="V6" s="363"/>
      <c r="W6" s="363"/>
      <c r="X6" s="363"/>
      <c r="Y6" s="363"/>
      <c r="Z6" s="363"/>
    </row>
    <row r="7" spans="1:26" x14ac:dyDescent="0.25">
      <c r="A7" s="635"/>
      <c r="B7" s="640"/>
      <c r="C7" s="641"/>
      <c r="D7" s="641"/>
      <c r="E7" s="641"/>
      <c r="F7" s="642"/>
      <c r="G7" s="363"/>
      <c r="H7" s="363"/>
      <c r="I7" s="363"/>
      <c r="J7" s="363"/>
      <c r="K7" s="363"/>
      <c r="L7" s="363"/>
      <c r="M7" s="363"/>
      <c r="N7" s="363"/>
      <c r="O7" s="363"/>
      <c r="P7" s="363"/>
      <c r="Q7" s="363"/>
      <c r="R7" s="363"/>
      <c r="S7" s="363"/>
      <c r="T7" s="363"/>
      <c r="U7" s="363"/>
      <c r="V7" s="363"/>
      <c r="W7" s="363"/>
      <c r="X7" s="363"/>
      <c r="Y7" s="363"/>
      <c r="Z7" s="363"/>
    </row>
    <row r="8" spans="1:26" x14ac:dyDescent="0.25">
      <c r="A8" s="636"/>
      <c r="B8" s="643"/>
      <c r="C8" s="644"/>
      <c r="D8" s="644"/>
      <c r="E8" s="644"/>
      <c r="F8" s="645"/>
      <c r="G8" s="363"/>
      <c r="H8" s="363"/>
      <c r="I8" s="363"/>
      <c r="J8" s="363"/>
      <c r="K8" s="363"/>
      <c r="L8" s="363"/>
      <c r="M8" s="363"/>
      <c r="N8" s="363"/>
      <c r="O8" s="363"/>
      <c r="P8" s="363"/>
      <c r="Q8" s="363"/>
      <c r="R8" s="363"/>
      <c r="S8" s="363"/>
      <c r="T8" s="363"/>
      <c r="U8" s="363"/>
      <c r="V8" s="363"/>
      <c r="W8" s="363"/>
      <c r="X8" s="363"/>
      <c r="Y8" s="363"/>
      <c r="Z8" s="363"/>
    </row>
    <row r="9" spans="1:26" ht="25.5" x14ac:dyDescent="0.25">
      <c r="A9" s="366" t="s">
        <v>10</v>
      </c>
      <c r="B9" s="651" t="s">
        <v>100</v>
      </c>
      <c r="C9" s="648"/>
      <c r="D9" s="651" t="s">
        <v>12</v>
      </c>
      <c r="E9" s="647"/>
      <c r="F9" s="648"/>
      <c r="G9" s="363"/>
      <c r="H9" s="363"/>
      <c r="I9" s="363"/>
      <c r="J9" s="363"/>
      <c r="K9" s="363"/>
      <c r="L9" s="363"/>
      <c r="M9" s="363"/>
      <c r="N9" s="363"/>
      <c r="O9" s="363"/>
      <c r="P9" s="363"/>
      <c r="Q9" s="363"/>
      <c r="R9" s="363"/>
      <c r="S9" s="363"/>
      <c r="T9" s="363"/>
      <c r="U9" s="363"/>
      <c r="V9" s="363"/>
      <c r="W9" s="363"/>
      <c r="X9" s="363"/>
      <c r="Y9" s="363"/>
      <c r="Z9" s="363"/>
    </row>
    <row r="10" spans="1:26" ht="25.5" customHeight="1" x14ac:dyDescent="0.25">
      <c r="A10" s="367" t="s">
        <v>13</v>
      </c>
      <c r="B10" s="366" t="s">
        <v>14</v>
      </c>
      <c r="C10" s="651" t="s">
        <v>15</v>
      </c>
      <c r="D10" s="648"/>
      <c r="E10" s="652" t="s">
        <v>16</v>
      </c>
      <c r="F10" s="648"/>
      <c r="G10" s="363"/>
      <c r="H10" s="363"/>
      <c r="I10" s="363"/>
      <c r="J10" s="363"/>
      <c r="K10" s="363"/>
      <c r="L10" s="363"/>
      <c r="M10" s="363"/>
      <c r="N10" s="363"/>
      <c r="O10" s="363"/>
      <c r="P10" s="363"/>
      <c r="Q10" s="363"/>
      <c r="R10" s="363"/>
      <c r="S10" s="363"/>
      <c r="T10" s="363"/>
      <c r="U10" s="363"/>
      <c r="V10" s="363"/>
      <c r="W10" s="363"/>
      <c r="X10" s="363"/>
      <c r="Y10" s="363"/>
      <c r="Z10" s="363"/>
    </row>
    <row r="11" spans="1:26" x14ac:dyDescent="0.25">
      <c r="A11" s="366" t="s">
        <v>17</v>
      </c>
      <c r="B11" s="368">
        <v>566</v>
      </c>
      <c r="C11" s="653">
        <v>566</v>
      </c>
      <c r="D11" s="648"/>
      <c r="E11" s="653">
        <v>0</v>
      </c>
      <c r="F11" s="648"/>
      <c r="G11" s="363"/>
      <c r="H11" s="363"/>
      <c r="I11" s="363"/>
      <c r="J11" s="363"/>
      <c r="K11" s="363"/>
      <c r="L11" s="363"/>
      <c r="M11" s="363"/>
      <c r="N11" s="363"/>
      <c r="O11" s="363"/>
      <c r="P11" s="363"/>
      <c r="Q11" s="363"/>
      <c r="R11" s="363"/>
      <c r="S11" s="363"/>
      <c r="T11" s="363"/>
      <c r="U11" s="363"/>
      <c r="V11" s="363"/>
      <c r="W11" s="363"/>
      <c r="X11" s="363"/>
      <c r="Y11" s="363"/>
      <c r="Z11" s="363"/>
    </row>
    <row r="12" spans="1:26" x14ac:dyDescent="0.25">
      <c r="A12" s="366" t="s">
        <v>18</v>
      </c>
      <c r="B12" s="368">
        <v>566</v>
      </c>
      <c r="C12" s="653">
        <v>566</v>
      </c>
      <c r="D12" s="654"/>
      <c r="E12" s="653">
        <v>0</v>
      </c>
      <c r="F12" s="654"/>
      <c r="G12" s="363"/>
      <c r="H12" s="363"/>
      <c r="I12" s="363"/>
      <c r="J12" s="363"/>
      <c r="K12" s="363"/>
      <c r="L12" s="363"/>
      <c r="M12" s="363"/>
      <c r="N12" s="363"/>
      <c r="O12" s="363"/>
      <c r="P12" s="363"/>
      <c r="Q12" s="363"/>
      <c r="R12" s="363"/>
      <c r="S12" s="363"/>
      <c r="T12" s="363"/>
      <c r="U12" s="363"/>
      <c r="V12" s="363"/>
      <c r="W12" s="363"/>
      <c r="X12" s="363"/>
      <c r="Y12" s="363"/>
      <c r="Z12" s="363"/>
    </row>
    <row r="13" spans="1:26" x14ac:dyDescent="0.25">
      <c r="A13" s="655"/>
      <c r="B13" s="647"/>
      <c r="C13" s="647"/>
      <c r="D13" s="647"/>
      <c r="E13" s="647"/>
      <c r="F13" s="648"/>
      <c r="G13" s="363"/>
      <c r="H13" s="363"/>
      <c r="I13" s="363"/>
      <c r="J13" s="363"/>
      <c r="K13" s="363"/>
      <c r="L13" s="363"/>
      <c r="M13" s="363"/>
      <c r="N13" s="363"/>
      <c r="O13" s="363"/>
      <c r="P13" s="363"/>
      <c r="Q13" s="363"/>
      <c r="R13" s="363"/>
      <c r="S13" s="363"/>
      <c r="T13" s="363"/>
      <c r="U13" s="363"/>
      <c r="V13" s="363"/>
      <c r="W13" s="363"/>
      <c r="X13" s="363"/>
      <c r="Y13" s="363"/>
      <c r="Z13" s="363"/>
    </row>
    <row r="14" spans="1:26" x14ac:dyDescent="0.25">
      <c r="A14" s="646" t="s">
        <v>19</v>
      </c>
      <c r="B14" s="647"/>
      <c r="C14" s="647"/>
      <c r="D14" s="647"/>
      <c r="E14" s="647"/>
      <c r="F14" s="648"/>
      <c r="G14" s="363"/>
      <c r="H14" s="363"/>
      <c r="I14" s="363"/>
      <c r="J14" s="363"/>
      <c r="K14" s="363"/>
      <c r="L14" s="363"/>
      <c r="M14" s="363"/>
      <c r="N14" s="363"/>
      <c r="O14" s="363"/>
      <c r="P14" s="363"/>
      <c r="Q14" s="363"/>
      <c r="R14" s="363"/>
      <c r="S14" s="363"/>
      <c r="T14" s="363"/>
      <c r="U14" s="363"/>
      <c r="V14" s="363"/>
      <c r="W14" s="363"/>
      <c r="X14" s="363"/>
      <c r="Y14" s="363"/>
      <c r="Z14" s="363"/>
    </row>
    <row r="15" spans="1:26" x14ac:dyDescent="0.25">
      <c r="A15" s="369"/>
      <c r="B15" s="652" t="s">
        <v>20</v>
      </c>
      <c r="C15" s="648"/>
      <c r="D15" s="652" t="s">
        <v>21</v>
      </c>
      <c r="E15" s="647"/>
      <c r="F15" s="648"/>
      <c r="G15" s="363"/>
      <c r="H15" s="363"/>
      <c r="I15" s="363"/>
      <c r="J15" s="363"/>
      <c r="K15" s="363"/>
      <c r="L15" s="363"/>
      <c r="M15" s="363"/>
      <c r="N15" s="363"/>
      <c r="O15" s="363"/>
      <c r="P15" s="363"/>
      <c r="Q15" s="363"/>
      <c r="R15" s="363"/>
      <c r="S15" s="363"/>
      <c r="T15" s="363"/>
      <c r="U15" s="363"/>
      <c r="V15" s="363"/>
      <c r="W15" s="363"/>
      <c r="X15" s="363"/>
      <c r="Y15" s="363"/>
      <c r="Z15" s="363"/>
    </row>
    <row r="16" spans="1:26" x14ac:dyDescent="0.25">
      <c r="A16" s="366" t="s">
        <v>22</v>
      </c>
      <c r="B16" s="650" t="s">
        <v>706</v>
      </c>
      <c r="C16" s="648"/>
      <c r="D16" s="650" t="s">
        <v>707</v>
      </c>
      <c r="E16" s="647"/>
      <c r="F16" s="648"/>
      <c r="G16" s="363"/>
      <c r="H16" s="363"/>
      <c r="I16" s="363"/>
      <c r="J16" s="363"/>
      <c r="K16" s="363"/>
      <c r="L16" s="363"/>
      <c r="M16" s="363"/>
      <c r="N16" s="363"/>
      <c r="O16" s="363"/>
      <c r="P16" s="363"/>
      <c r="Q16" s="363"/>
      <c r="R16" s="363"/>
      <c r="S16" s="363"/>
      <c r="T16" s="363"/>
      <c r="U16" s="363"/>
      <c r="V16" s="363"/>
      <c r="W16" s="363"/>
      <c r="X16" s="363"/>
      <c r="Y16" s="363"/>
      <c r="Z16" s="363"/>
    </row>
    <row r="17" spans="1:26" x14ac:dyDescent="0.25">
      <c r="A17" s="366" t="s">
        <v>0</v>
      </c>
      <c r="B17" s="650" t="s">
        <v>708</v>
      </c>
      <c r="C17" s="648"/>
      <c r="D17" s="650" t="s">
        <v>708</v>
      </c>
      <c r="E17" s="647"/>
      <c r="F17" s="648"/>
      <c r="G17" s="363"/>
      <c r="H17" s="363"/>
      <c r="I17" s="363"/>
      <c r="J17" s="363"/>
      <c r="K17" s="363"/>
      <c r="L17" s="363"/>
      <c r="M17" s="363"/>
      <c r="N17" s="363"/>
      <c r="O17" s="363"/>
      <c r="P17" s="363"/>
      <c r="Q17" s="363"/>
      <c r="R17" s="363"/>
      <c r="S17" s="363"/>
      <c r="T17" s="363"/>
      <c r="U17" s="363"/>
      <c r="V17" s="363"/>
      <c r="W17" s="363"/>
      <c r="X17" s="363"/>
      <c r="Y17" s="363"/>
      <c r="Z17" s="363"/>
    </row>
    <row r="18" spans="1:26" x14ac:dyDescent="0.25">
      <c r="A18" s="366" t="s">
        <v>26</v>
      </c>
      <c r="B18" s="656" t="s">
        <v>709</v>
      </c>
      <c r="C18" s="648"/>
      <c r="D18" s="656" t="s">
        <v>709</v>
      </c>
      <c r="E18" s="647"/>
      <c r="F18" s="648"/>
      <c r="G18" s="363"/>
      <c r="H18" s="363"/>
      <c r="I18" s="363"/>
      <c r="J18" s="363"/>
      <c r="K18" s="363"/>
      <c r="L18" s="363"/>
      <c r="M18" s="363"/>
      <c r="N18" s="363"/>
      <c r="O18" s="363"/>
      <c r="P18" s="363"/>
      <c r="Q18" s="363"/>
      <c r="R18" s="363"/>
      <c r="S18" s="363"/>
      <c r="T18" s="363"/>
      <c r="U18" s="363"/>
      <c r="V18" s="363"/>
      <c r="W18" s="363"/>
      <c r="X18" s="363"/>
      <c r="Y18" s="363"/>
      <c r="Z18" s="363"/>
    </row>
    <row r="19" spans="1:26" x14ac:dyDescent="0.25">
      <c r="A19" s="366" t="s">
        <v>28</v>
      </c>
      <c r="B19" s="658">
        <v>420545132248</v>
      </c>
      <c r="C19" s="648"/>
      <c r="D19" s="658">
        <v>420770181305</v>
      </c>
      <c r="E19" s="647"/>
      <c r="F19" s="648"/>
      <c r="G19" s="363"/>
      <c r="H19" s="363"/>
      <c r="I19" s="363"/>
      <c r="J19" s="363"/>
      <c r="K19" s="363"/>
      <c r="L19" s="363"/>
      <c r="M19" s="363"/>
      <c r="N19" s="363"/>
      <c r="O19" s="363"/>
      <c r="P19" s="363"/>
      <c r="Q19" s="363"/>
      <c r="R19" s="363"/>
      <c r="S19" s="363"/>
      <c r="T19" s="363"/>
      <c r="U19" s="363"/>
      <c r="V19" s="363"/>
      <c r="W19" s="363"/>
      <c r="X19" s="363"/>
      <c r="Y19" s="363"/>
      <c r="Z19" s="363"/>
    </row>
    <row r="20" spans="1:26" x14ac:dyDescent="0.25">
      <c r="A20" s="366" t="s">
        <v>29</v>
      </c>
      <c r="B20" s="656" t="s">
        <v>710</v>
      </c>
      <c r="C20" s="648"/>
      <c r="D20" s="656" t="s">
        <v>711</v>
      </c>
      <c r="E20" s="647"/>
      <c r="F20" s="648"/>
      <c r="G20" s="363"/>
      <c r="H20" s="363"/>
      <c r="I20" s="363"/>
      <c r="J20" s="363"/>
      <c r="K20" s="363"/>
      <c r="L20" s="363"/>
      <c r="M20" s="363"/>
      <c r="N20" s="363"/>
      <c r="O20" s="363"/>
      <c r="P20" s="363"/>
      <c r="Q20" s="363"/>
      <c r="R20" s="363"/>
      <c r="S20" s="363"/>
      <c r="T20" s="363"/>
      <c r="U20" s="363"/>
      <c r="V20" s="363"/>
      <c r="W20" s="363"/>
      <c r="X20" s="363"/>
      <c r="Y20" s="363"/>
      <c r="Z20" s="363"/>
    </row>
    <row r="21" spans="1:26" ht="15.75" customHeight="1" x14ac:dyDescent="0.2">
      <c r="A21" s="659"/>
      <c r="B21" s="647"/>
      <c r="C21" s="647"/>
      <c r="D21" s="647"/>
      <c r="E21" s="647"/>
      <c r="F21" s="648"/>
    </row>
    <row r="22" spans="1:26" ht="15" customHeight="1" x14ac:dyDescent="0.2">
      <c r="A22" s="660" t="s">
        <v>32</v>
      </c>
      <c r="B22" s="647"/>
      <c r="C22" s="647"/>
      <c r="D22" s="647"/>
      <c r="E22" s="647"/>
      <c r="F22" s="648"/>
    </row>
    <row r="23" spans="1:26" ht="29.25" customHeight="1" x14ac:dyDescent="0.2">
      <c r="A23" s="370" t="s">
        <v>33</v>
      </c>
      <c r="B23" s="657" t="s">
        <v>34</v>
      </c>
      <c r="C23" s="647"/>
      <c r="D23" s="647"/>
      <c r="E23" s="647"/>
      <c r="F23" s="648"/>
    </row>
    <row r="24" spans="1:26" ht="137.25" customHeight="1" x14ac:dyDescent="0.2">
      <c r="A24" s="371" t="s">
        <v>108</v>
      </c>
      <c r="B24" s="661" t="s">
        <v>109</v>
      </c>
      <c r="C24" s="647"/>
      <c r="D24" s="647"/>
      <c r="E24" s="647"/>
      <c r="F24" s="648"/>
    </row>
    <row r="25" spans="1:26" ht="15.75" customHeight="1" x14ac:dyDescent="0.2">
      <c r="A25" s="371"/>
      <c r="B25" s="661"/>
      <c r="C25" s="647"/>
      <c r="D25" s="647"/>
      <c r="E25" s="647"/>
      <c r="F25" s="648"/>
    </row>
    <row r="26" spans="1:26" ht="15.75" customHeight="1" x14ac:dyDescent="0.2">
      <c r="A26" s="659"/>
      <c r="B26" s="647"/>
      <c r="C26" s="647"/>
      <c r="D26" s="647"/>
      <c r="E26" s="647"/>
      <c r="F26" s="648"/>
    </row>
    <row r="27" spans="1:26" ht="30.75" customHeight="1" x14ac:dyDescent="0.25">
      <c r="A27" s="370" t="s">
        <v>39</v>
      </c>
      <c r="B27" s="657" t="s">
        <v>40</v>
      </c>
      <c r="C27" s="647"/>
      <c r="D27" s="647"/>
      <c r="E27" s="647"/>
      <c r="F27" s="648"/>
      <c r="I27" s="372"/>
    </row>
    <row r="28" spans="1:26" ht="129.75" customHeight="1" x14ac:dyDescent="0.2">
      <c r="A28" s="371" t="s">
        <v>190</v>
      </c>
      <c r="B28" s="657" t="s">
        <v>712</v>
      </c>
      <c r="C28" s="647"/>
      <c r="D28" s="647"/>
      <c r="E28" s="647"/>
      <c r="F28" s="648"/>
    </row>
    <row r="29" spans="1:26" ht="162" customHeight="1" x14ac:dyDescent="0.2">
      <c r="A29" s="371" t="s">
        <v>192</v>
      </c>
      <c r="B29" s="663" t="s">
        <v>713</v>
      </c>
      <c r="C29" s="647"/>
      <c r="D29" s="647"/>
      <c r="E29" s="647"/>
      <c r="F29" s="648"/>
    </row>
    <row r="30" spans="1:26" ht="127.5" customHeight="1" x14ac:dyDescent="0.2">
      <c r="A30" s="371" t="s">
        <v>714</v>
      </c>
      <c r="B30" s="661" t="s">
        <v>715</v>
      </c>
      <c r="C30" s="647"/>
      <c r="D30" s="647"/>
      <c r="E30" s="647"/>
      <c r="F30" s="648"/>
    </row>
    <row r="31" spans="1:26" ht="116.25" customHeight="1" x14ac:dyDescent="0.2">
      <c r="A31" s="371" t="s">
        <v>716</v>
      </c>
      <c r="B31" s="663" t="s">
        <v>717</v>
      </c>
      <c r="C31" s="647"/>
      <c r="D31" s="647"/>
      <c r="E31" s="647"/>
      <c r="F31" s="648"/>
    </row>
    <row r="32" spans="1:26" ht="127.5" customHeight="1" x14ac:dyDescent="0.2">
      <c r="A32" s="371" t="s">
        <v>718</v>
      </c>
      <c r="B32" s="663" t="s">
        <v>719</v>
      </c>
      <c r="C32" s="647"/>
      <c r="D32" s="647"/>
      <c r="E32" s="647"/>
      <c r="F32" s="648"/>
    </row>
    <row r="33" spans="1:10" ht="15.75" customHeight="1" x14ac:dyDescent="0.2">
      <c r="A33" s="373"/>
      <c r="B33" s="661"/>
      <c r="C33" s="647"/>
      <c r="D33" s="647"/>
      <c r="E33" s="647"/>
      <c r="F33" s="648"/>
    </row>
    <row r="34" spans="1:10" ht="15.75" customHeight="1" x14ac:dyDescent="0.2">
      <c r="A34" s="659"/>
      <c r="B34" s="647"/>
      <c r="C34" s="647"/>
      <c r="D34" s="647"/>
      <c r="E34" s="647"/>
      <c r="F34" s="648"/>
    </row>
    <row r="35" spans="1:10" ht="33.75" customHeight="1" x14ac:dyDescent="0.2">
      <c r="A35" s="370" t="s">
        <v>48</v>
      </c>
      <c r="B35" s="664" t="s">
        <v>49</v>
      </c>
      <c r="C35" s="647"/>
      <c r="D35" s="647"/>
      <c r="E35" s="647"/>
      <c r="F35" s="648"/>
    </row>
    <row r="36" spans="1:10" ht="45" customHeight="1" x14ac:dyDescent="0.25">
      <c r="A36" s="370" t="s">
        <v>50</v>
      </c>
      <c r="B36" s="664" t="s">
        <v>51</v>
      </c>
      <c r="C36" s="648"/>
      <c r="D36" s="664" t="s">
        <v>52</v>
      </c>
      <c r="E36" s="647"/>
      <c r="F36" s="648"/>
      <c r="J36" s="374"/>
    </row>
    <row r="37" spans="1:10" ht="101.25" customHeight="1" x14ac:dyDescent="0.2">
      <c r="A37" s="375" t="s">
        <v>53</v>
      </c>
      <c r="B37" s="663" t="s">
        <v>720</v>
      </c>
      <c r="C37" s="648"/>
      <c r="D37" s="663" t="s">
        <v>721</v>
      </c>
      <c r="E37" s="647"/>
      <c r="F37" s="648"/>
    </row>
    <row r="38" spans="1:10" ht="83.25" customHeight="1" x14ac:dyDescent="0.2">
      <c r="A38" s="375" t="s">
        <v>54</v>
      </c>
      <c r="B38" s="662" t="s">
        <v>722</v>
      </c>
      <c r="C38" s="648"/>
      <c r="D38" s="663" t="s">
        <v>723</v>
      </c>
      <c r="E38" s="647"/>
      <c r="F38" s="648"/>
    </row>
    <row r="39" spans="1:10" ht="136.5" customHeight="1" x14ac:dyDescent="0.2">
      <c r="A39" s="375" t="s">
        <v>55</v>
      </c>
      <c r="B39" s="663" t="s">
        <v>724</v>
      </c>
      <c r="C39" s="648"/>
      <c r="D39" s="663" t="s">
        <v>725</v>
      </c>
      <c r="E39" s="647"/>
      <c r="F39" s="648"/>
    </row>
    <row r="40" spans="1:10" ht="105.75" customHeight="1" x14ac:dyDescent="0.2">
      <c r="A40" s="375" t="s">
        <v>56</v>
      </c>
      <c r="B40" s="663" t="s">
        <v>726</v>
      </c>
      <c r="C40" s="648"/>
      <c r="D40" s="663" t="s">
        <v>727</v>
      </c>
      <c r="E40" s="647"/>
      <c r="F40" s="648"/>
    </row>
    <row r="41" spans="1:10" ht="102" customHeight="1" x14ac:dyDescent="0.2">
      <c r="A41" s="375" t="s">
        <v>167</v>
      </c>
      <c r="B41" s="663" t="s">
        <v>728</v>
      </c>
      <c r="C41" s="648"/>
      <c r="D41" s="663" t="s">
        <v>729</v>
      </c>
      <c r="E41" s="647"/>
      <c r="F41" s="648"/>
    </row>
    <row r="42" spans="1:10" ht="15.75" customHeight="1" x14ac:dyDescent="0.2">
      <c r="A42" s="659"/>
      <c r="B42" s="647"/>
      <c r="C42" s="647"/>
      <c r="D42" s="647"/>
      <c r="E42" s="647"/>
      <c r="F42" s="648"/>
    </row>
    <row r="43" spans="1:10" ht="46.5" customHeight="1" x14ac:dyDescent="0.2">
      <c r="A43" s="370" t="s">
        <v>57</v>
      </c>
      <c r="B43" s="664" t="s">
        <v>58</v>
      </c>
      <c r="C43" s="647"/>
      <c r="D43" s="647"/>
      <c r="E43" s="647"/>
      <c r="F43" s="648"/>
    </row>
    <row r="44" spans="1:10" ht="33.75" customHeight="1" x14ac:dyDescent="0.2">
      <c r="A44" s="376"/>
      <c r="B44" s="375" t="s">
        <v>59</v>
      </c>
      <c r="C44" s="664" t="s">
        <v>60</v>
      </c>
      <c r="D44" s="648"/>
      <c r="E44" s="664" t="s">
        <v>61</v>
      </c>
      <c r="F44" s="648"/>
    </row>
    <row r="45" spans="1:10" ht="24.75" customHeight="1" x14ac:dyDescent="0.2">
      <c r="A45" s="377"/>
      <c r="B45" s="373"/>
      <c r="C45" s="661"/>
      <c r="D45" s="648"/>
      <c r="E45" s="661"/>
      <c r="F45" s="648"/>
    </row>
    <row r="46" spans="1:10" ht="15.75" customHeight="1" x14ac:dyDescent="0.2">
      <c r="A46" s="377"/>
      <c r="B46" s="373"/>
      <c r="C46" s="661"/>
      <c r="D46" s="648"/>
      <c r="E46" s="661"/>
      <c r="F46" s="648"/>
    </row>
    <row r="47" spans="1:10" ht="15.75" customHeight="1" x14ac:dyDescent="0.2">
      <c r="A47" s="377"/>
      <c r="B47" s="373"/>
      <c r="C47" s="661"/>
      <c r="D47" s="648"/>
      <c r="E47" s="661"/>
      <c r="F47" s="648"/>
    </row>
    <row r="48" spans="1:10" ht="15.75" customHeight="1" x14ac:dyDescent="0.2">
      <c r="A48" s="377"/>
      <c r="B48" s="373"/>
      <c r="C48" s="661"/>
      <c r="D48" s="648"/>
      <c r="E48" s="661"/>
      <c r="F48" s="648"/>
    </row>
    <row r="49" spans="1:6" ht="15.75" customHeight="1" x14ac:dyDescent="0.2">
      <c r="A49" s="377"/>
      <c r="B49" s="373"/>
      <c r="C49" s="661"/>
      <c r="D49" s="648"/>
      <c r="E49" s="661"/>
      <c r="F49" s="648"/>
    </row>
    <row r="50" spans="1:6" ht="15.75" customHeight="1" x14ac:dyDescent="0.2">
      <c r="A50" s="659"/>
      <c r="B50" s="647"/>
      <c r="C50" s="647"/>
      <c r="D50" s="647"/>
      <c r="E50" s="647"/>
      <c r="F50" s="648"/>
    </row>
    <row r="51" spans="1:6" ht="15" customHeight="1" x14ac:dyDescent="0.2">
      <c r="A51" s="665" t="s">
        <v>62</v>
      </c>
      <c r="B51" s="647"/>
      <c r="C51" s="647"/>
      <c r="D51" s="647"/>
      <c r="E51" s="647"/>
      <c r="F51" s="648"/>
    </row>
    <row r="52" spans="1:6" ht="24.75" customHeight="1" x14ac:dyDescent="0.2">
      <c r="A52" s="378"/>
      <c r="B52" s="378"/>
      <c r="C52" s="375" t="s">
        <v>63</v>
      </c>
      <c r="D52" s="375" t="s">
        <v>64</v>
      </c>
      <c r="E52" s="379" t="s">
        <v>65</v>
      </c>
      <c r="F52" s="380" t="s">
        <v>66</v>
      </c>
    </row>
    <row r="53" spans="1:6" ht="15.75" customHeight="1" x14ac:dyDescent="0.2">
      <c r="A53" s="381" t="s">
        <v>53</v>
      </c>
      <c r="B53" s="382" t="s">
        <v>67</v>
      </c>
      <c r="C53" s="383">
        <f t="shared" ref="C53:D53" si="0">SUM(C54:C56)</f>
        <v>0</v>
      </c>
      <c r="D53" s="383">
        <f t="shared" si="0"/>
        <v>0</v>
      </c>
      <c r="E53" s="383">
        <f t="shared" ref="E53:E56" si="1">D53-C53</f>
        <v>0</v>
      </c>
      <c r="F53" s="384">
        <f>E53/C$69</f>
        <v>0</v>
      </c>
    </row>
    <row r="54" spans="1:6" ht="25.5" x14ac:dyDescent="0.2">
      <c r="A54" s="385" t="s">
        <v>68</v>
      </c>
      <c r="B54" s="377" t="s">
        <v>69</v>
      </c>
      <c r="C54" s="386">
        <v>0</v>
      </c>
      <c r="D54" s="386">
        <v>0</v>
      </c>
      <c r="E54" s="383">
        <f t="shared" si="1"/>
        <v>0</v>
      </c>
      <c r="F54" s="384">
        <f t="shared" ref="F54:F69" si="2">E54/C$69</f>
        <v>0</v>
      </c>
    </row>
    <row r="55" spans="1:6" ht="25.5" x14ac:dyDescent="0.2">
      <c r="A55" s="385" t="s">
        <v>70</v>
      </c>
      <c r="B55" s="377" t="s">
        <v>71</v>
      </c>
      <c r="C55" s="386">
        <v>0</v>
      </c>
      <c r="D55" s="386">
        <v>0</v>
      </c>
      <c r="E55" s="383">
        <f t="shared" si="1"/>
        <v>0</v>
      </c>
      <c r="F55" s="384">
        <f t="shared" si="2"/>
        <v>0</v>
      </c>
    </row>
    <row r="56" spans="1:6" ht="15.75" customHeight="1" x14ac:dyDescent="0.2">
      <c r="A56" s="385" t="s">
        <v>72</v>
      </c>
      <c r="B56" s="377" t="s">
        <v>73</v>
      </c>
      <c r="C56" s="386">
        <v>0</v>
      </c>
      <c r="D56" s="386">
        <v>0</v>
      </c>
      <c r="E56" s="383">
        <f t="shared" si="1"/>
        <v>0</v>
      </c>
      <c r="F56" s="384">
        <f t="shared" si="2"/>
        <v>0</v>
      </c>
    </row>
    <row r="57" spans="1:6" ht="15.75" customHeight="1" x14ac:dyDescent="0.2">
      <c r="A57" s="659"/>
      <c r="B57" s="647"/>
      <c r="C57" s="647"/>
      <c r="D57" s="647"/>
      <c r="E57" s="647"/>
      <c r="F57" s="648"/>
    </row>
    <row r="58" spans="1:6" ht="15.75" customHeight="1" x14ac:dyDescent="0.2">
      <c r="A58" s="381" t="s">
        <v>54</v>
      </c>
      <c r="B58" s="382" t="s">
        <v>74</v>
      </c>
      <c r="C58" s="383">
        <v>566</v>
      </c>
      <c r="D58" s="383">
        <f>SUM(D60:D67)</f>
        <v>566</v>
      </c>
      <c r="E58" s="383">
        <f>D58-C58</f>
        <v>0</v>
      </c>
      <c r="F58" s="384">
        <f t="shared" si="2"/>
        <v>0</v>
      </c>
    </row>
    <row r="59" spans="1:6" ht="15.75" customHeight="1" x14ac:dyDescent="0.2">
      <c r="A59" s="387"/>
      <c r="B59" s="388" t="s">
        <v>75</v>
      </c>
      <c r="C59" s="389"/>
      <c r="D59" s="389"/>
      <c r="E59" s="389"/>
      <c r="F59" s="390"/>
    </row>
    <row r="60" spans="1:6" ht="25.5" x14ac:dyDescent="0.2">
      <c r="A60" s="385" t="s">
        <v>76</v>
      </c>
      <c r="B60" s="377" t="s">
        <v>77</v>
      </c>
      <c r="C60" s="386">
        <v>192</v>
      </c>
      <c r="D60" s="391">
        <v>166</v>
      </c>
      <c r="E60" s="383">
        <f t="shared" ref="E60:E62" si="3">SUM(D60-C60)</f>
        <v>-26</v>
      </c>
      <c r="F60" s="384">
        <f t="shared" si="2"/>
        <v>-4.5936395759717315E-2</v>
      </c>
    </row>
    <row r="61" spans="1:6" ht="114.75" x14ac:dyDescent="0.2">
      <c r="A61" s="385" t="s">
        <v>78</v>
      </c>
      <c r="B61" s="377" t="s">
        <v>79</v>
      </c>
      <c r="C61" s="386">
        <v>36</v>
      </c>
      <c r="D61" s="386">
        <v>48</v>
      </c>
      <c r="E61" s="383">
        <f t="shared" si="3"/>
        <v>12</v>
      </c>
      <c r="F61" s="384">
        <f t="shared" si="2"/>
        <v>2.1201413427561839E-2</v>
      </c>
    </row>
    <row r="62" spans="1:6" ht="76.5" x14ac:dyDescent="0.2">
      <c r="A62" s="385" t="s">
        <v>80</v>
      </c>
      <c r="B62" s="377" t="s">
        <v>81</v>
      </c>
      <c r="C62" s="386">
        <v>77</v>
      </c>
      <c r="D62" s="386">
        <v>56</v>
      </c>
      <c r="E62" s="383">
        <f t="shared" si="3"/>
        <v>-21</v>
      </c>
      <c r="F62" s="384">
        <f t="shared" si="2"/>
        <v>-3.7102473498233215E-2</v>
      </c>
    </row>
    <row r="63" spans="1:6" ht="15.75" customHeight="1" x14ac:dyDescent="0.2">
      <c r="A63" s="376"/>
      <c r="B63" s="388" t="s">
        <v>82</v>
      </c>
      <c r="C63" s="389"/>
      <c r="D63" s="389"/>
      <c r="E63" s="389"/>
      <c r="F63" s="390"/>
    </row>
    <row r="64" spans="1:6" ht="25.5" x14ac:dyDescent="0.2">
      <c r="A64" s="385" t="s">
        <v>83</v>
      </c>
      <c r="B64" s="377" t="s">
        <v>84</v>
      </c>
      <c r="C64" s="386">
        <v>0</v>
      </c>
      <c r="D64" s="386">
        <v>0</v>
      </c>
      <c r="E64" s="383">
        <f t="shared" ref="E64:E67" si="4">SUM(D64-C64)</f>
        <v>0</v>
      </c>
      <c r="F64" s="384">
        <f t="shared" si="2"/>
        <v>0</v>
      </c>
    </row>
    <row r="65" spans="1:6" ht="15.75" customHeight="1" x14ac:dyDescent="0.2">
      <c r="A65" s="385" t="s">
        <v>85</v>
      </c>
      <c r="B65" s="377" t="s">
        <v>86</v>
      </c>
      <c r="C65" s="386">
        <v>212</v>
      </c>
      <c r="D65" s="386">
        <v>296</v>
      </c>
      <c r="E65" s="383">
        <f t="shared" si="4"/>
        <v>84</v>
      </c>
      <c r="F65" s="384">
        <f t="shared" si="2"/>
        <v>0.14840989399293286</v>
      </c>
    </row>
    <row r="66" spans="1:6" ht="15.75" customHeight="1" x14ac:dyDescent="0.2">
      <c r="A66" s="385" t="s">
        <v>87</v>
      </c>
      <c r="B66" s="377" t="s">
        <v>88</v>
      </c>
      <c r="C66" s="386">
        <v>49</v>
      </c>
      <c r="D66" s="386">
        <v>0</v>
      </c>
      <c r="E66" s="383">
        <f t="shared" si="4"/>
        <v>-49</v>
      </c>
      <c r="F66" s="384">
        <f t="shared" si="2"/>
        <v>-8.6572438162544174E-2</v>
      </c>
    </row>
    <row r="67" spans="1:6" ht="15.75" customHeight="1" x14ac:dyDescent="0.2">
      <c r="A67" s="385" t="s">
        <v>89</v>
      </c>
      <c r="B67" s="377" t="s">
        <v>90</v>
      </c>
      <c r="C67" s="386">
        <v>0</v>
      </c>
      <c r="D67" s="386">
        <v>0</v>
      </c>
      <c r="E67" s="383">
        <f t="shared" si="4"/>
        <v>0</v>
      </c>
      <c r="F67" s="384">
        <f t="shared" si="2"/>
        <v>0</v>
      </c>
    </row>
    <row r="68" spans="1:6" ht="15.75" customHeight="1" x14ac:dyDescent="0.2">
      <c r="A68" s="659"/>
      <c r="B68" s="647"/>
      <c r="C68" s="647"/>
      <c r="D68" s="647"/>
      <c r="E68" s="647"/>
      <c r="F68" s="648"/>
    </row>
    <row r="69" spans="1:6" ht="15.75" customHeight="1" x14ac:dyDescent="0.2">
      <c r="A69" s="381" t="s">
        <v>55</v>
      </c>
      <c r="B69" s="382" t="s">
        <v>91</v>
      </c>
      <c r="C69" s="383">
        <f>SUM(C58,C53)</f>
        <v>566</v>
      </c>
      <c r="D69" s="383">
        <f>SUM(D58,D53,)</f>
        <v>566</v>
      </c>
      <c r="E69" s="383">
        <f>D69-C69</f>
        <v>0</v>
      </c>
      <c r="F69" s="384">
        <f t="shared" si="2"/>
        <v>0</v>
      </c>
    </row>
    <row r="70" spans="1:6" ht="15.75" customHeight="1" x14ac:dyDescent="0.2">
      <c r="A70" s="659"/>
      <c r="B70" s="647"/>
      <c r="C70" s="647"/>
      <c r="D70" s="647"/>
      <c r="E70" s="647"/>
      <c r="F70" s="648"/>
    </row>
    <row r="71" spans="1:6" ht="15" customHeight="1" x14ac:dyDescent="0.2">
      <c r="A71" s="665" t="s">
        <v>92</v>
      </c>
      <c r="B71" s="647"/>
      <c r="C71" s="647"/>
      <c r="D71" s="647"/>
      <c r="E71" s="647"/>
      <c r="F71" s="648"/>
    </row>
    <row r="72" spans="1:6" ht="25.5" x14ac:dyDescent="0.2">
      <c r="A72" s="375" t="s">
        <v>93</v>
      </c>
      <c r="B72" s="664" t="s">
        <v>94</v>
      </c>
      <c r="C72" s="647"/>
      <c r="D72" s="648"/>
      <c r="E72" s="664" t="s">
        <v>95</v>
      </c>
      <c r="F72" s="648"/>
    </row>
    <row r="73" spans="1:6" ht="76.5" customHeight="1" x14ac:dyDescent="0.2">
      <c r="A73" s="392" t="s">
        <v>730</v>
      </c>
      <c r="B73" s="666" t="s">
        <v>731</v>
      </c>
      <c r="C73" s="647"/>
      <c r="D73" s="648"/>
      <c r="E73" s="667">
        <v>270</v>
      </c>
      <c r="F73" s="648"/>
    </row>
    <row r="74" spans="1:6" ht="42.75" customHeight="1" x14ac:dyDescent="0.2">
      <c r="A74" s="392" t="s">
        <v>732</v>
      </c>
      <c r="B74" s="666" t="s">
        <v>733</v>
      </c>
      <c r="C74" s="647"/>
      <c r="D74" s="648"/>
      <c r="E74" s="667">
        <v>0</v>
      </c>
      <c r="F74" s="648"/>
    </row>
    <row r="75" spans="1:6" ht="47.25" customHeight="1" x14ac:dyDescent="0.2">
      <c r="A75" s="392" t="s">
        <v>734</v>
      </c>
      <c r="B75" s="666" t="s">
        <v>735</v>
      </c>
      <c r="C75" s="647"/>
      <c r="D75" s="648"/>
      <c r="E75" s="667">
        <v>296</v>
      </c>
      <c r="F75" s="648"/>
    </row>
    <row r="76" spans="1:6" ht="68.25" customHeight="1" x14ac:dyDescent="0.2">
      <c r="A76" s="392" t="s">
        <v>736</v>
      </c>
      <c r="B76" s="666" t="s">
        <v>737</v>
      </c>
      <c r="C76" s="647"/>
      <c r="D76" s="648"/>
      <c r="E76" s="667">
        <v>0</v>
      </c>
      <c r="F76" s="648"/>
    </row>
    <row r="77" spans="1:6" ht="15.75" customHeight="1" x14ac:dyDescent="0.25">
      <c r="A77" s="393"/>
      <c r="B77" s="393"/>
      <c r="C77" s="393"/>
      <c r="D77" s="393"/>
      <c r="E77" s="393"/>
      <c r="F77" s="393"/>
    </row>
    <row r="78" spans="1:6" ht="15.75" customHeight="1" x14ac:dyDescent="0.25">
      <c r="A78" s="668" t="s">
        <v>96</v>
      </c>
      <c r="B78" s="641"/>
      <c r="C78" s="641"/>
      <c r="D78" s="641"/>
      <c r="E78" s="641"/>
      <c r="F78" s="641"/>
    </row>
    <row r="79" spans="1:6" ht="15.75" customHeight="1" x14ac:dyDescent="0.25">
      <c r="A79" s="668" t="s">
        <v>738</v>
      </c>
      <c r="B79" s="641"/>
      <c r="C79" s="641"/>
      <c r="D79" s="641"/>
      <c r="E79" s="641"/>
      <c r="F79" s="641"/>
    </row>
    <row r="80" spans="1:6" ht="15.75" customHeight="1" x14ac:dyDescent="0.25">
      <c r="A80" s="394"/>
      <c r="B80" s="394"/>
      <c r="C80" s="394"/>
      <c r="D80" s="394"/>
      <c r="E80" s="394"/>
      <c r="F80" s="394"/>
    </row>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sheetData>
  <mergeCells count="88">
    <mergeCell ref="A78:F78"/>
    <mergeCell ref="A79:F79"/>
    <mergeCell ref="B74:D74"/>
    <mergeCell ref="E74:F74"/>
    <mergeCell ref="B75:D75"/>
    <mergeCell ref="E75:F75"/>
    <mergeCell ref="B76:D76"/>
    <mergeCell ref="E76:F76"/>
    <mergeCell ref="A70:F70"/>
    <mergeCell ref="A71:F71"/>
    <mergeCell ref="B72:D72"/>
    <mergeCell ref="E72:F72"/>
    <mergeCell ref="B73:D73"/>
    <mergeCell ref="E73:F73"/>
    <mergeCell ref="A68:F68"/>
    <mergeCell ref="C46:D46"/>
    <mergeCell ref="E46:F46"/>
    <mergeCell ref="C47:D47"/>
    <mergeCell ref="E47:F47"/>
    <mergeCell ref="C48:D48"/>
    <mergeCell ref="E48:F48"/>
    <mergeCell ref="C49:D49"/>
    <mergeCell ref="E49:F49"/>
    <mergeCell ref="A50:F50"/>
    <mergeCell ref="A51:F51"/>
    <mergeCell ref="A57:F57"/>
    <mergeCell ref="A42:F42"/>
    <mergeCell ref="B43:F43"/>
    <mergeCell ref="C44:D44"/>
    <mergeCell ref="E44:F44"/>
    <mergeCell ref="C45:D45"/>
    <mergeCell ref="E45:F45"/>
    <mergeCell ref="B39:C39"/>
    <mergeCell ref="D39:F39"/>
    <mergeCell ref="B40:C40"/>
    <mergeCell ref="D40:F40"/>
    <mergeCell ref="B41:C41"/>
    <mergeCell ref="D41:F41"/>
    <mergeCell ref="B38:C38"/>
    <mergeCell ref="D38:F38"/>
    <mergeCell ref="B29:F29"/>
    <mergeCell ref="B30:F30"/>
    <mergeCell ref="B31:F31"/>
    <mergeCell ref="B32:F32"/>
    <mergeCell ref="B33:F33"/>
    <mergeCell ref="A34:F34"/>
    <mergeCell ref="B35:F35"/>
    <mergeCell ref="B36:C36"/>
    <mergeCell ref="D36:F36"/>
    <mergeCell ref="B37:C37"/>
    <mergeCell ref="D37:F37"/>
    <mergeCell ref="B28:F28"/>
    <mergeCell ref="B19:C19"/>
    <mergeCell ref="D19:F19"/>
    <mergeCell ref="B20:C20"/>
    <mergeCell ref="D20:F20"/>
    <mergeCell ref="A21:F21"/>
    <mergeCell ref="A22:F22"/>
    <mergeCell ref="B23:F23"/>
    <mergeCell ref="B24:F24"/>
    <mergeCell ref="B25:F25"/>
    <mergeCell ref="A26:F26"/>
    <mergeCell ref="B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908F30B4-FCA5-436D-85C2-1FF2B9897DC6}"/>
    <hyperlink ref="D18" r:id="rId2" xr:uid="{87BDB044-322B-4A22-85BF-1FB83F7CB8BC}"/>
    <hyperlink ref="B20" r:id="rId3" xr:uid="{0A5EF102-D848-4ED5-9081-D422AF252F82}"/>
    <hyperlink ref="D20" r:id="rId4" xr:uid="{B99443FE-93F6-4CF8-9BC2-198AF122C5C1}"/>
  </hyperlinks>
  <printOptions horizontalCentered="1"/>
  <pageMargins left="0.70866141732283472" right="0.70866141732283472" top="0.78740157480314965" bottom="0.78740157480314965" header="0" footer="0"/>
  <pageSetup paperSize="9" orientation="portrait"/>
  <rowBreaks count="1" manualBreakCount="1">
    <brk id="5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5F4C-4079-4DC6-9A2F-4C0BAB70BC90}">
  <dimension ref="A1:S1000"/>
  <sheetViews>
    <sheetView topLeftCell="A46" workbookViewId="0">
      <selection activeCell="B27" sqref="B27:F27"/>
    </sheetView>
  </sheetViews>
  <sheetFormatPr defaultColWidth="14.42578125" defaultRowHeight="15" customHeight="1" x14ac:dyDescent="0.25"/>
  <cols>
    <col min="1" max="1" width="17.85546875" style="325" customWidth="1"/>
    <col min="2" max="2" width="29" style="325" customWidth="1"/>
    <col min="3" max="3" width="16.85546875" style="325" customWidth="1"/>
    <col min="4" max="4" width="17.7109375" style="325" customWidth="1"/>
    <col min="5" max="5" width="14" style="325" customWidth="1"/>
    <col min="6" max="6" width="14.7109375" style="325" customWidth="1"/>
    <col min="7" max="26" width="8.7109375" style="325" customWidth="1"/>
    <col min="27" max="16384" width="14.42578125" style="325"/>
  </cols>
  <sheetData>
    <row r="1" spans="1:6" ht="18.75" x14ac:dyDescent="0.25">
      <c r="A1" s="400" t="s">
        <v>0</v>
      </c>
      <c r="B1" s="672" t="s">
        <v>761</v>
      </c>
      <c r="C1" s="670"/>
      <c r="D1" s="670"/>
      <c r="E1" s="670"/>
      <c r="F1" s="671"/>
    </row>
    <row r="2" spans="1:6" ht="15" customHeight="1" x14ac:dyDescent="0.25">
      <c r="A2" s="673" t="s">
        <v>2</v>
      </c>
      <c r="B2" s="670"/>
      <c r="C2" s="670"/>
      <c r="D2" s="670"/>
      <c r="E2" s="670"/>
      <c r="F2" s="671"/>
    </row>
    <row r="3" spans="1:6" ht="15" customHeight="1" x14ac:dyDescent="0.25">
      <c r="A3" s="673" t="s">
        <v>99</v>
      </c>
      <c r="B3" s="670"/>
      <c r="C3" s="670"/>
      <c r="D3" s="670"/>
      <c r="E3" s="670"/>
      <c r="F3" s="671"/>
    </row>
    <row r="4" spans="1:6" ht="33" customHeight="1" x14ac:dyDescent="0.25">
      <c r="A4" s="399" t="s">
        <v>4</v>
      </c>
      <c r="B4" s="674" t="s">
        <v>765</v>
      </c>
      <c r="C4" s="670"/>
      <c r="D4" s="670"/>
      <c r="E4" s="670"/>
      <c r="F4" s="671"/>
    </row>
    <row r="5" spans="1:6" x14ac:dyDescent="0.25">
      <c r="A5" s="338" t="s">
        <v>6</v>
      </c>
      <c r="B5" s="674" t="s">
        <v>218</v>
      </c>
      <c r="C5" s="670"/>
      <c r="D5" s="670"/>
      <c r="E5" s="670"/>
      <c r="F5" s="671"/>
    </row>
    <row r="6" spans="1:6" x14ac:dyDescent="0.25">
      <c r="A6" s="675" t="s">
        <v>8</v>
      </c>
      <c r="B6" s="683" t="s">
        <v>9</v>
      </c>
      <c r="C6" s="684"/>
      <c r="D6" s="684"/>
      <c r="E6" s="684"/>
      <c r="F6" s="685"/>
    </row>
    <row r="7" spans="1:6" x14ac:dyDescent="0.25">
      <c r="A7" s="676"/>
      <c r="B7" s="686"/>
      <c r="C7" s="432"/>
      <c r="D7" s="432"/>
      <c r="E7" s="432"/>
      <c r="F7" s="687"/>
    </row>
    <row r="8" spans="1:6" x14ac:dyDescent="0.25">
      <c r="A8" s="677"/>
      <c r="B8" s="688"/>
      <c r="C8" s="689"/>
      <c r="D8" s="689"/>
      <c r="E8" s="689"/>
      <c r="F8" s="690"/>
    </row>
    <row r="9" spans="1:6" ht="25.5" x14ac:dyDescent="0.25">
      <c r="A9" s="338" t="s">
        <v>10</v>
      </c>
      <c r="B9" s="691" t="s">
        <v>11</v>
      </c>
      <c r="C9" s="671"/>
      <c r="D9" s="691" t="s">
        <v>764</v>
      </c>
      <c r="E9" s="670"/>
      <c r="F9" s="671"/>
    </row>
    <row r="10" spans="1:6" ht="25.5" customHeight="1" x14ac:dyDescent="0.25">
      <c r="A10" s="348" t="s">
        <v>13</v>
      </c>
      <c r="B10" s="338" t="s">
        <v>14</v>
      </c>
      <c r="C10" s="691" t="s">
        <v>15</v>
      </c>
      <c r="D10" s="671"/>
      <c r="E10" s="678" t="s">
        <v>16</v>
      </c>
      <c r="F10" s="671"/>
    </row>
    <row r="11" spans="1:6" x14ac:dyDescent="0.25">
      <c r="A11" s="338" t="s">
        <v>17</v>
      </c>
      <c r="B11" s="398">
        <v>877</v>
      </c>
      <c r="C11" s="679">
        <v>877</v>
      </c>
      <c r="D11" s="671"/>
      <c r="E11" s="679">
        <v>0</v>
      </c>
      <c r="F11" s="671"/>
    </row>
    <row r="12" spans="1:6" x14ac:dyDescent="0.25">
      <c r="A12" s="338" t="s">
        <v>18</v>
      </c>
      <c r="B12" s="398">
        <v>877</v>
      </c>
      <c r="C12" s="679">
        <v>877</v>
      </c>
      <c r="D12" s="671"/>
      <c r="E12" s="679">
        <v>0</v>
      </c>
      <c r="F12" s="671"/>
    </row>
    <row r="13" spans="1:6" x14ac:dyDescent="0.25">
      <c r="A13" s="427"/>
      <c r="B13" s="670"/>
      <c r="C13" s="670"/>
      <c r="D13" s="670"/>
      <c r="E13" s="670"/>
      <c r="F13" s="671"/>
    </row>
    <row r="14" spans="1:6" x14ac:dyDescent="0.25">
      <c r="A14" s="692" t="s">
        <v>19</v>
      </c>
      <c r="B14" s="670"/>
      <c r="C14" s="670"/>
      <c r="D14" s="670"/>
      <c r="E14" s="670"/>
      <c r="F14" s="671"/>
    </row>
    <row r="15" spans="1:6" x14ac:dyDescent="0.25">
      <c r="A15" s="6"/>
      <c r="B15" s="678" t="s">
        <v>20</v>
      </c>
      <c r="C15" s="671"/>
      <c r="D15" s="678" t="s">
        <v>21</v>
      </c>
      <c r="E15" s="670"/>
      <c r="F15" s="671"/>
    </row>
    <row r="16" spans="1:6" x14ac:dyDescent="0.25">
      <c r="A16" s="338" t="s">
        <v>22</v>
      </c>
      <c r="B16" s="674" t="s">
        <v>763</v>
      </c>
      <c r="C16" s="671"/>
      <c r="D16" s="674" t="s">
        <v>762</v>
      </c>
      <c r="E16" s="670"/>
      <c r="F16" s="671"/>
    </row>
    <row r="17" spans="1:19" x14ac:dyDescent="0.25">
      <c r="A17" s="338" t="s">
        <v>0</v>
      </c>
      <c r="B17" s="674" t="s">
        <v>761</v>
      </c>
      <c r="C17" s="671"/>
      <c r="D17" s="674" t="s">
        <v>761</v>
      </c>
      <c r="E17" s="670"/>
      <c r="F17" s="671"/>
    </row>
    <row r="18" spans="1:19" ht="26.25" customHeight="1" x14ac:dyDescent="0.25">
      <c r="A18" s="338" t="s">
        <v>26</v>
      </c>
      <c r="B18" s="674" t="s">
        <v>760</v>
      </c>
      <c r="C18" s="671"/>
      <c r="D18" s="674" t="s">
        <v>760</v>
      </c>
      <c r="E18" s="670"/>
      <c r="F18" s="671"/>
    </row>
    <row r="19" spans="1:19" x14ac:dyDescent="0.25">
      <c r="A19" s="338" t="s">
        <v>28</v>
      </c>
      <c r="B19" s="674" t="s">
        <v>759</v>
      </c>
      <c r="C19" s="671"/>
      <c r="D19" s="674">
        <v>549498110</v>
      </c>
      <c r="E19" s="670"/>
      <c r="F19" s="671"/>
    </row>
    <row r="20" spans="1:19" x14ac:dyDescent="0.25">
      <c r="A20" s="338" t="s">
        <v>29</v>
      </c>
      <c r="B20" s="693" t="s">
        <v>758</v>
      </c>
      <c r="C20" s="671"/>
      <c r="D20" s="693" t="s">
        <v>757</v>
      </c>
      <c r="E20" s="670"/>
      <c r="F20" s="671"/>
    </row>
    <row r="21" spans="1:19" ht="15.75" customHeight="1" x14ac:dyDescent="0.25">
      <c r="A21" s="427"/>
      <c r="B21" s="670"/>
      <c r="C21" s="670"/>
      <c r="D21" s="670"/>
      <c r="E21" s="670"/>
      <c r="F21" s="671"/>
    </row>
    <row r="22" spans="1:19" ht="15" customHeight="1" x14ac:dyDescent="0.25">
      <c r="A22" s="692" t="s">
        <v>32</v>
      </c>
      <c r="B22" s="670"/>
      <c r="C22" s="670"/>
      <c r="D22" s="670"/>
      <c r="E22" s="670"/>
      <c r="F22" s="671"/>
    </row>
    <row r="23" spans="1:19" ht="29.25" customHeight="1" x14ac:dyDescent="0.25">
      <c r="A23" s="338" t="s">
        <v>33</v>
      </c>
      <c r="B23" s="691" t="s">
        <v>34</v>
      </c>
      <c r="C23" s="670"/>
      <c r="D23" s="670"/>
      <c r="E23" s="670"/>
      <c r="F23" s="671"/>
    </row>
    <row r="24" spans="1:19" ht="193.5" customHeight="1" x14ac:dyDescent="0.25">
      <c r="A24" s="339" t="s">
        <v>108</v>
      </c>
      <c r="B24" s="674" t="s">
        <v>109</v>
      </c>
      <c r="C24" s="670"/>
      <c r="D24" s="670"/>
      <c r="E24" s="670"/>
      <c r="F24" s="671"/>
    </row>
    <row r="25" spans="1:19" ht="15.75" customHeight="1" x14ac:dyDescent="0.25">
      <c r="A25" s="427"/>
      <c r="B25" s="670"/>
      <c r="C25" s="670"/>
      <c r="D25" s="670"/>
      <c r="E25" s="670"/>
      <c r="F25" s="671"/>
    </row>
    <row r="26" spans="1:19" ht="26.25" thickBot="1" x14ac:dyDescent="0.3">
      <c r="A26" s="338" t="s">
        <v>39</v>
      </c>
      <c r="B26" s="691" t="s">
        <v>40</v>
      </c>
      <c r="C26" s="670"/>
      <c r="D26" s="670"/>
      <c r="E26" s="670"/>
      <c r="F26" s="671"/>
      <c r="I26" s="326"/>
    </row>
    <row r="27" spans="1:19" ht="115.5" thickBot="1" x14ac:dyDescent="0.3">
      <c r="A27" s="397" t="s">
        <v>190</v>
      </c>
      <c r="B27" s="680" t="s">
        <v>756</v>
      </c>
      <c r="C27" s="670"/>
      <c r="D27" s="670"/>
      <c r="E27" s="670"/>
      <c r="F27" s="671"/>
      <c r="G27" s="343"/>
      <c r="H27" s="343"/>
      <c r="I27" s="343"/>
      <c r="J27" s="343"/>
      <c r="K27" s="343"/>
      <c r="L27" s="343"/>
      <c r="M27" s="343"/>
      <c r="N27" s="343"/>
      <c r="O27" s="343"/>
      <c r="P27" s="343"/>
      <c r="Q27" s="343"/>
      <c r="R27" s="343"/>
      <c r="S27" s="343"/>
    </row>
    <row r="28" spans="1:19" ht="102.75" thickBot="1" x14ac:dyDescent="0.3">
      <c r="A28" s="396" t="s">
        <v>192</v>
      </c>
      <c r="B28" s="680" t="s">
        <v>755</v>
      </c>
      <c r="C28" s="670"/>
      <c r="D28" s="670"/>
      <c r="E28" s="670"/>
      <c r="F28" s="671"/>
      <c r="G28" s="343"/>
      <c r="H28" s="343"/>
      <c r="I28" s="343"/>
      <c r="J28" s="343"/>
      <c r="K28" s="343"/>
      <c r="L28" s="343"/>
      <c r="M28" s="343"/>
      <c r="N28" s="343"/>
      <c r="O28" s="343"/>
      <c r="P28" s="343"/>
      <c r="Q28" s="343"/>
      <c r="R28" s="343"/>
      <c r="S28" s="343"/>
    </row>
    <row r="29" spans="1:19" ht="102.75" thickBot="1" x14ac:dyDescent="0.3">
      <c r="A29" s="396" t="s">
        <v>194</v>
      </c>
      <c r="B29" s="680" t="s">
        <v>754</v>
      </c>
      <c r="C29" s="670"/>
      <c r="D29" s="670"/>
      <c r="E29" s="670"/>
      <c r="F29" s="671"/>
      <c r="G29" s="343"/>
      <c r="H29" s="343"/>
      <c r="I29" s="343"/>
      <c r="J29" s="343"/>
      <c r="K29" s="343"/>
      <c r="L29" s="343"/>
      <c r="M29" s="343"/>
      <c r="N29" s="343"/>
      <c r="O29" s="343"/>
      <c r="P29" s="343"/>
      <c r="Q29" s="343"/>
      <c r="R29" s="343"/>
      <c r="S29" s="343"/>
    </row>
    <row r="30" spans="1:19" ht="153.75" thickBot="1" x14ac:dyDescent="0.3">
      <c r="A30" s="396" t="s">
        <v>753</v>
      </c>
      <c r="B30" s="680" t="s">
        <v>752</v>
      </c>
      <c r="C30" s="670"/>
      <c r="D30" s="670"/>
      <c r="E30" s="670"/>
      <c r="F30" s="671"/>
      <c r="G30" s="343"/>
      <c r="H30" s="343"/>
      <c r="I30" s="343"/>
      <c r="J30" s="343"/>
      <c r="K30" s="343"/>
      <c r="L30" s="343"/>
      <c r="M30" s="343"/>
      <c r="N30" s="343"/>
      <c r="O30" s="343"/>
      <c r="P30" s="343"/>
      <c r="Q30" s="343"/>
      <c r="R30" s="343"/>
      <c r="S30" s="343"/>
    </row>
    <row r="31" spans="1:19" ht="39" thickBot="1" x14ac:dyDescent="0.3">
      <c r="A31" s="396" t="s">
        <v>45</v>
      </c>
      <c r="B31" s="680" t="s">
        <v>751</v>
      </c>
      <c r="C31" s="670"/>
      <c r="D31" s="670"/>
      <c r="E31" s="670"/>
      <c r="F31" s="671"/>
      <c r="G31" s="343"/>
      <c r="H31" s="343"/>
      <c r="I31" s="343"/>
      <c r="J31" s="343"/>
      <c r="K31" s="343"/>
      <c r="L31" s="343"/>
      <c r="M31" s="343"/>
      <c r="N31" s="343"/>
      <c r="O31" s="343"/>
      <c r="P31" s="343"/>
      <c r="Q31" s="343"/>
      <c r="R31" s="343"/>
      <c r="S31" s="343"/>
    </row>
    <row r="32" spans="1:19" ht="115.5" thickBot="1" x14ac:dyDescent="0.3">
      <c r="A32" s="396" t="s">
        <v>200</v>
      </c>
      <c r="B32" s="680" t="s">
        <v>750</v>
      </c>
      <c r="C32" s="670"/>
      <c r="D32" s="670"/>
      <c r="E32" s="670"/>
      <c r="F32" s="671"/>
      <c r="G32" s="343"/>
      <c r="H32" s="343"/>
      <c r="I32" s="343"/>
      <c r="J32" s="343"/>
      <c r="K32" s="343"/>
      <c r="L32" s="343"/>
      <c r="M32" s="343"/>
      <c r="N32" s="343"/>
      <c r="O32" s="343"/>
      <c r="P32" s="343"/>
      <c r="Q32" s="343"/>
      <c r="R32" s="343"/>
      <c r="S32" s="343"/>
    </row>
    <row r="33" spans="1:19" ht="115.5" thickBot="1" x14ac:dyDescent="0.3">
      <c r="A33" s="396" t="s">
        <v>47</v>
      </c>
      <c r="B33" s="680" t="s">
        <v>749</v>
      </c>
      <c r="C33" s="670"/>
      <c r="D33" s="670"/>
      <c r="E33" s="670"/>
      <c r="F33" s="671"/>
      <c r="G33" s="343"/>
      <c r="H33" s="343"/>
      <c r="I33" s="343"/>
      <c r="J33" s="343"/>
      <c r="K33" s="343"/>
      <c r="L33" s="343"/>
      <c r="M33" s="343"/>
      <c r="N33" s="343"/>
      <c r="O33" s="343"/>
      <c r="P33" s="343"/>
      <c r="Q33" s="343"/>
      <c r="R33" s="343"/>
      <c r="S33" s="343"/>
    </row>
    <row r="34" spans="1:19" ht="15.75" customHeight="1" x14ac:dyDescent="0.25">
      <c r="A34" s="427"/>
      <c r="B34" s="670"/>
      <c r="C34" s="670"/>
      <c r="D34" s="670"/>
      <c r="E34" s="670"/>
      <c r="F34" s="671"/>
    </row>
    <row r="35" spans="1:19" ht="33.75" customHeight="1" x14ac:dyDescent="0.25">
      <c r="A35" s="338" t="s">
        <v>48</v>
      </c>
      <c r="B35" s="678" t="s">
        <v>49</v>
      </c>
      <c r="C35" s="670"/>
      <c r="D35" s="670"/>
      <c r="E35" s="670"/>
      <c r="F35" s="671"/>
    </row>
    <row r="36" spans="1:19" ht="45" customHeight="1" x14ac:dyDescent="0.25">
      <c r="A36" s="338" t="s">
        <v>50</v>
      </c>
      <c r="B36" s="678" t="s">
        <v>51</v>
      </c>
      <c r="C36" s="671"/>
      <c r="D36" s="678" t="s">
        <v>52</v>
      </c>
      <c r="E36" s="670"/>
      <c r="F36" s="671"/>
      <c r="J36" s="341"/>
    </row>
    <row r="37" spans="1:19" ht="100.5" customHeight="1" x14ac:dyDescent="0.25">
      <c r="A37" s="342" t="s">
        <v>53</v>
      </c>
      <c r="B37" s="674" t="s">
        <v>748</v>
      </c>
      <c r="C37" s="671"/>
      <c r="D37" s="680" t="s">
        <v>747</v>
      </c>
      <c r="E37" s="670"/>
      <c r="F37" s="671"/>
    </row>
    <row r="38" spans="1:19" ht="117.75" customHeight="1" x14ac:dyDescent="0.25">
      <c r="A38" s="342" t="s">
        <v>54</v>
      </c>
      <c r="B38" s="674" t="s">
        <v>746</v>
      </c>
      <c r="C38" s="671"/>
      <c r="D38" s="680" t="s">
        <v>745</v>
      </c>
      <c r="E38" s="670"/>
      <c r="F38" s="671"/>
    </row>
    <row r="39" spans="1:19" ht="15.75" customHeight="1" x14ac:dyDescent="0.25">
      <c r="A39" s="342" t="s">
        <v>55</v>
      </c>
      <c r="B39" s="674" t="s">
        <v>463</v>
      </c>
      <c r="C39" s="671"/>
      <c r="D39" s="674" t="s">
        <v>463</v>
      </c>
      <c r="E39" s="670"/>
      <c r="F39" s="671"/>
      <c r="G39" s="343"/>
      <c r="H39" s="343"/>
      <c r="I39" s="343"/>
      <c r="J39" s="343"/>
      <c r="K39" s="343"/>
      <c r="L39" s="343"/>
      <c r="M39" s="343"/>
      <c r="N39" s="343"/>
      <c r="O39" s="343"/>
      <c r="P39" s="343"/>
      <c r="Q39" s="343"/>
      <c r="R39" s="343"/>
      <c r="S39" s="343"/>
    </row>
    <row r="40" spans="1:19" ht="15.75" customHeight="1" x14ac:dyDescent="0.25">
      <c r="A40" s="342" t="s">
        <v>56</v>
      </c>
      <c r="B40" s="674" t="s">
        <v>463</v>
      </c>
      <c r="C40" s="671"/>
      <c r="D40" s="674" t="s">
        <v>463</v>
      </c>
      <c r="E40" s="670"/>
      <c r="F40" s="671"/>
    </row>
    <row r="41" spans="1:19" ht="15.75" customHeight="1" x14ac:dyDescent="0.25">
      <c r="A41" s="427"/>
      <c r="B41" s="670"/>
      <c r="C41" s="670"/>
      <c r="D41" s="670"/>
      <c r="E41" s="670"/>
      <c r="F41" s="671"/>
    </row>
    <row r="42" spans="1:19" ht="46.5" customHeight="1" x14ac:dyDescent="0.25">
      <c r="A42" s="338" t="s">
        <v>57</v>
      </c>
      <c r="B42" s="678" t="s">
        <v>58</v>
      </c>
      <c r="C42" s="670"/>
      <c r="D42" s="670"/>
      <c r="E42" s="670"/>
      <c r="F42" s="671"/>
    </row>
    <row r="43" spans="1:19" ht="31.5" customHeight="1" x14ac:dyDescent="0.25">
      <c r="A43" s="6"/>
      <c r="B43" s="342" t="s">
        <v>59</v>
      </c>
      <c r="C43" s="678" t="s">
        <v>60</v>
      </c>
      <c r="D43" s="671"/>
      <c r="E43" s="678" t="s">
        <v>61</v>
      </c>
      <c r="F43" s="671"/>
    </row>
    <row r="44" spans="1:19" ht="25.5" customHeight="1" x14ac:dyDescent="0.25">
      <c r="A44" s="344"/>
      <c r="B44" s="339"/>
      <c r="C44" s="681"/>
      <c r="D44" s="671"/>
      <c r="E44" s="682"/>
      <c r="F44" s="671"/>
    </row>
    <row r="45" spans="1:19" ht="15.75" customHeight="1" x14ac:dyDescent="0.25">
      <c r="A45" s="427"/>
      <c r="B45" s="670"/>
      <c r="C45" s="670"/>
      <c r="D45" s="670"/>
      <c r="E45" s="670"/>
      <c r="F45" s="671"/>
    </row>
    <row r="46" spans="1:19" ht="15" customHeight="1" x14ac:dyDescent="0.25">
      <c r="A46" s="672" t="s">
        <v>62</v>
      </c>
      <c r="B46" s="670"/>
      <c r="C46" s="670"/>
      <c r="D46" s="670"/>
      <c r="E46" s="670"/>
      <c r="F46" s="671"/>
    </row>
    <row r="47" spans="1:19" ht="38.25" x14ac:dyDescent="0.25">
      <c r="A47" s="13"/>
      <c r="B47" s="13"/>
      <c r="C47" s="342" t="s">
        <v>63</v>
      </c>
      <c r="D47" s="342" t="s">
        <v>64</v>
      </c>
      <c r="E47" s="345" t="s">
        <v>65</v>
      </c>
      <c r="F47" s="346" t="s">
        <v>66</v>
      </c>
    </row>
    <row r="48" spans="1:19" ht="15.75" customHeight="1" x14ac:dyDescent="0.25">
      <c r="A48" s="347" t="s">
        <v>53</v>
      </c>
      <c r="B48" s="348" t="s">
        <v>67</v>
      </c>
      <c r="C48" s="349">
        <f>SUM(C49:C51)</f>
        <v>0</v>
      </c>
      <c r="D48" s="349">
        <f>SUM(D49:D51)</f>
        <v>0</v>
      </c>
      <c r="E48" s="349">
        <f>D48-C48</f>
        <v>0</v>
      </c>
      <c r="F48" s="350">
        <f>E48/C$64</f>
        <v>0</v>
      </c>
    </row>
    <row r="49" spans="1:6" ht="25.5" x14ac:dyDescent="0.25">
      <c r="A49" s="351" t="s">
        <v>68</v>
      </c>
      <c r="B49" s="344" t="s">
        <v>69</v>
      </c>
      <c r="C49" s="352">
        <v>0</v>
      </c>
      <c r="D49" s="352">
        <v>0</v>
      </c>
      <c r="E49" s="349">
        <f>D49-C49</f>
        <v>0</v>
      </c>
      <c r="F49" s="350">
        <f>E49/C$64</f>
        <v>0</v>
      </c>
    </row>
    <row r="50" spans="1:6" ht="25.5" x14ac:dyDescent="0.25">
      <c r="A50" s="351" t="s">
        <v>70</v>
      </c>
      <c r="B50" s="344" t="s">
        <v>71</v>
      </c>
      <c r="C50" s="352">
        <v>0</v>
      </c>
      <c r="D50" s="352">
        <v>0</v>
      </c>
      <c r="E50" s="349">
        <f>D50-C50</f>
        <v>0</v>
      </c>
      <c r="F50" s="350">
        <f>E50/C$64</f>
        <v>0</v>
      </c>
    </row>
    <row r="51" spans="1:6" ht="15.75" customHeight="1" x14ac:dyDescent="0.25">
      <c r="A51" s="351" t="s">
        <v>72</v>
      </c>
      <c r="B51" s="344" t="s">
        <v>73</v>
      </c>
      <c r="C51" s="352">
        <v>0</v>
      </c>
      <c r="D51" s="352">
        <v>0</v>
      </c>
      <c r="E51" s="349">
        <f>D51-C51</f>
        <v>0</v>
      </c>
      <c r="F51" s="350">
        <f>E51/C$64</f>
        <v>0</v>
      </c>
    </row>
    <row r="52" spans="1:6" ht="15.75" customHeight="1" x14ac:dyDescent="0.25">
      <c r="A52" s="427"/>
      <c r="B52" s="670"/>
      <c r="C52" s="670"/>
      <c r="D52" s="670"/>
      <c r="E52" s="670"/>
      <c r="F52" s="671"/>
    </row>
    <row r="53" spans="1:6" ht="15.75" customHeight="1" x14ac:dyDescent="0.25">
      <c r="A53" s="347" t="s">
        <v>54</v>
      </c>
      <c r="B53" s="348" t="s">
        <v>74</v>
      </c>
      <c r="C53" s="349">
        <f>SUM(C55:C62)</f>
        <v>877</v>
      </c>
      <c r="D53" s="349">
        <f>SUM(D55:D62)</f>
        <v>877</v>
      </c>
      <c r="E53" s="349">
        <f>D53-C53</f>
        <v>0</v>
      </c>
      <c r="F53" s="350">
        <f>E53/C$64</f>
        <v>0</v>
      </c>
    </row>
    <row r="54" spans="1:6" ht="15.75" customHeight="1" x14ac:dyDescent="0.25">
      <c r="A54" s="353"/>
      <c r="B54" s="354" t="s">
        <v>75</v>
      </c>
      <c r="C54" s="355"/>
      <c r="D54" s="355"/>
      <c r="E54" s="355"/>
      <c r="F54" s="356"/>
    </row>
    <row r="55" spans="1:6" ht="15.75" customHeight="1" x14ac:dyDescent="0.25">
      <c r="A55" s="351" t="s">
        <v>76</v>
      </c>
      <c r="B55" s="344" t="s">
        <v>77</v>
      </c>
      <c r="C55" s="352">
        <v>450</v>
      </c>
      <c r="D55" s="361">
        <v>456</v>
      </c>
      <c r="E55" s="349">
        <f>SUM(D55-C55)</f>
        <v>6</v>
      </c>
      <c r="F55" s="350">
        <f>E55/C$64</f>
        <v>6.8415051311288486E-3</v>
      </c>
    </row>
    <row r="56" spans="1:6" ht="102" x14ac:dyDescent="0.25">
      <c r="A56" s="351" t="s">
        <v>78</v>
      </c>
      <c r="B56" s="344" t="s">
        <v>79</v>
      </c>
      <c r="C56" s="352">
        <v>100</v>
      </c>
      <c r="D56" s="352">
        <v>24</v>
      </c>
      <c r="E56" s="349">
        <f>SUM(D56-C56)</f>
        <v>-76</v>
      </c>
      <c r="F56" s="350">
        <f>E56/C$64</f>
        <v>-8.6659064994298748E-2</v>
      </c>
    </row>
    <row r="57" spans="1:6" ht="63.75" x14ac:dyDescent="0.25">
      <c r="A57" s="351" t="s">
        <v>80</v>
      </c>
      <c r="B57" s="344" t="s">
        <v>81</v>
      </c>
      <c r="C57" s="352">
        <v>192</v>
      </c>
      <c r="D57" s="352">
        <v>159</v>
      </c>
      <c r="E57" s="349">
        <f>SUM(D57-C57)</f>
        <v>-33</v>
      </c>
      <c r="F57" s="350">
        <f>E57/C$64</f>
        <v>-3.7628278221208664E-2</v>
      </c>
    </row>
    <row r="58" spans="1:6" ht="15.75" customHeight="1" x14ac:dyDescent="0.25">
      <c r="A58" s="6"/>
      <c r="B58" s="354" t="s">
        <v>82</v>
      </c>
      <c r="C58" s="355"/>
      <c r="D58" s="355"/>
      <c r="E58" s="355"/>
      <c r="F58" s="356"/>
    </row>
    <row r="59" spans="1:6" ht="25.5" x14ac:dyDescent="0.25">
      <c r="A59" s="351" t="s">
        <v>83</v>
      </c>
      <c r="B59" s="344" t="s">
        <v>84</v>
      </c>
      <c r="C59" s="352">
        <v>0</v>
      </c>
      <c r="D59" s="352">
        <v>1</v>
      </c>
      <c r="E59" s="349">
        <f>SUM(D59-C59)</f>
        <v>1</v>
      </c>
      <c r="F59" s="350">
        <f>E59/C$64</f>
        <v>1.1402508551881414E-3</v>
      </c>
    </row>
    <row r="60" spans="1:6" ht="15.75" customHeight="1" x14ac:dyDescent="0.25">
      <c r="A60" s="351" t="s">
        <v>85</v>
      </c>
      <c r="B60" s="344" t="s">
        <v>86</v>
      </c>
      <c r="C60" s="352">
        <v>60</v>
      </c>
      <c r="D60" s="352">
        <v>202</v>
      </c>
      <c r="E60" s="349">
        <f>SUM(D60-C60)</f>
        <v>142</v>
      </c>
      <c r="F60" s="350">
        <f>E60/C$64</f>
        <v>0.16191562143671609</v>
      </c>
    </row>
    <row r="61" spans="1:6" ht="15.75" customHeight="1" x14ac:dyDescent="0.25">
      <c r="A61" s="351" t="s">
        <v>87</v>
      </c>
      <c r="B61" s="344" t="s">
        <v>88</v>
      </c>
      <c r="C61" s="352">
        <v>40</v>
      </c>
      <c r="D61" s="352">
        <v>0</v>
      </c>
      <c r="E61" s="349">
        <f>SUM(D61-C61)</f>
        <v>-40</v>
      </c>
      <c r="F61" s="350">
        <f>E61/C$64</f>
        <v>-4.5610034207525657E-2</v>
      </c>
    </row>
    <row r="62" spans="1:6" ht="15.75" customHeight="1" x14ac:dyDescent="0.25">
      <c r="A62" s="351" t="s">
        <v>89</v>
      </c>
      <c r="B62" s="344" t="s">
        <v>90</v>
      </c>
      <c r="C62" s="352">
        <v>35</v>
      </c>
      <c r="D62" s="352">
        <v>35</v>
      </c>
      <c r="E62" s="349">
        <f>SUM(D62-C62)</f>
        <v>0</v>
      </c>
      <c r="F62" s="350">
        <f>E62/C$64</f>
        <v>0</v>
      </c>
    </row>
    <row r="63" spans="1:6" ht="15.75" customHeight="1" x14ac:dyDescent="0.25">
      <c r="A63" s="427"/>
      <c r="B63" s="670"/>
      <c r="C63" s="670"/>
      <c r="D63" s="670"/>
      <c r="E63" s="670"/>
      <c r="F63" s="671"/>
    </row>
    <row r="64" spans="1:6" ht="15.75" customHeight="1" x14ac:dyDescent="0.25">
      <c r="A64" s="347" t="s">
        <v>55</v>
      </c>
      <c r="B64" s="348" t="s">
        <v>91</v>
      </c>
      <c r="C64" s="352">
        <v>877</v>
      </c>
      <c r="D64" s="349">
        <f>SUM(D53,D48,)</f>
        <v>877</v>
      </c>
      <c r="E64" s="349">
        <f>D64-C64</f>
        <v>0</v>
      </c>
      <c r="F64" s="350">
        <f>E64/C$64</f>
        <v>0</v>
      </c>
    </row>
    <row r="65" spans="1:6" ht="15.75" customHeight="1" x14ac:dyDescent="0.25">
      <c r="A65" s="427"/>
      <c r="B65" s="670"/>
      <c r="C65" s="670"/>
      <c r="D65" s="670"/>
      <c r="E65" s="670"/>
      <c r="F65" s="671"/>
    </row>
    <row r="66" spans="1:6" ht="15" customHeight="1" x14ac:dyDescent="0.25">
      <c r="A66" s="672" t="s">
        <v>92</v>
      </c>
      <c r="B66" s="670"/>
      <c r="C66" s="670"/>
      <c r="D66" s="670"/>
      <c r="E66" s="670"/>
      <c r="F66" s="671"/>
    </row>
    <row r="67" spans="1:6" ht="25.5" x14ac:dyDescent="0.25">
      <c r="A67" s="342" t="s">
        <v>93</v>
      </c>
      <c r="B67" s="678" t="s">
        <v>94</v>
      </c>
      <c r="C67" s="670"/>
      <c r="D67" s="671"/>
      <c r="E67" s="678" t="s">
        <v>95</v>
      </c>
      <c r="F67" s="671"/>
    </row>
    <row r="68" spans="1:6" ht="25.5" customHeight="1" x14ac:dyDescent="0.25">
      <c r="A68" s="395" t="s">
        <v>76</v>
      </c>
      <c r="B68" s="669" t="s">
        <v>744</v>
      </c>
      <c r="C68" s="670"/>
      <c r="D68" s="671"/>
      <c r="E68" s="669">
        <v>456</v>
      </c>
      <c r="F68" s="671"/>
    </row>
    <row r="69" spans="1:6" ht="41.25" customHeight="1" x14ac:dyDescent="0.25">
      <c r="A69" s="395" t="s">
        <v>78</v>
      </c>
      <c r="B69" s="669" t="s">
        <v>743</v>
      </c>
      <c r="C69" s="670"/>
      <c r="D69" s="671"/>
      <c r="E69" s="669">
        <v>24</v>
      </c>
      <c r="F69" s="671"/>
    </row>
    <row r="70" spans="1:6" ht="45.75" customHeight="1" x14ac:dyDescent="0.25">
      <c r="A70" s="395" t="s">
        <v>80</v>
      </c>
      <c r="B70" s="669" t="s">
        <v>81</v>
      </c>
      <c r="C70" s="670"/>
      <c r="D70" s="671"/>
      <c r="E70" s="669">
        <v>159</v>
      </c>
      <c r="F70" s="671"/>
    </row>
    <row r="71" spans="1:6" ht="26.25" customHeight="1" x14ac:dyDescent="0.25">
      <c r="A71" s="395" t="s">
        <v>83</v>
      </c>
      <c r="B71" s="669" t="s">
        <v>742</v>
      </c>
      <c r="C71" s="670"/>
      <c r="D71" s="671"/>
      <c r="E71" s="669">
        <v>1</v>
      </c>
      <c r="F71" s="671"/>
    </row>
    <row r="72" spans="1:6" ht="54.75" customHeight="1" x14ac:dyDescent="0.25">
      <c r="A72" s="395" t="s">
        <v>85</v>
      </c>
      <c r="B72" s="669" t="s">
        <v>741</v>
      </c>
      <c r="C72" s="670"/>
      <c r="D72" s="671"/>
      <c r="E72" s="669">
        <v>202</v>
      </c>
      <c r="F72" s="671"/>
    </row>
    <row r="73" spans="1:6" ht="25.5" customHeight="1" x14ac:dyDescent="0.25">
      <c r="A73" s="395" t="s">
        <v>87</v>
      </c>
      <c r="B73" s="669" t="s">
        <v>740</v>
      </c>
      <c r="C73" s="670"/>
      <c r="D73" s="671"/>
      <c r="E73" s="669">
        <v>0</v>
      </c>
      <c r="F73" s="671"/>
    </row>
    <row r="74" spans="1:6" ht="15.75" customHeight="1" x14ac:dyDescent="0.25">
      <c r="A74" s="395" t="s">
        <v>89</v>
      </c>
      <c r="B74" s="669" t="s">
        <v>739</v>
      </c>
      <c r="C74" s="670"/>
      <c r="D74" s="671"/>
      <c r="E74" s="669">
        <v>35</v>
      </c>
      <c r="F74" s="671"/>
    </row>
    <row r="75" spans="1:6" ht="15.75" customHeight="1" x14ac:dyDescent="0.25">
      <c r="A75" s="358"/>
      <c r="B75" s="669"/>
      <c r="C75" s="670"/>
      <c r="D75" s="671"/>
      <c r="E75" s="669"/>
      <c r="F75" s="671"/>
    </row>
    <row r="76" spans="1:6" ht="15.75" customHeight="1" x14ac:dyDescent="0.25">
      <c r="A76" s="27"/>
      <c r="B76" s="27"/>
      <c r="C76" s="27"/>
      <c r="D76" s="27"/>
      <c r="E76" s="27"/>
      <c r="F76" s="27"/>
    </row>
    <row r="77" spans="1:6" ht="15.75" customHeight="1" x14ac:dyDescent="0.25">
      <c r="A77" s="431" t="s">
        <v>96</v>
      </c>
      <c r="B77" s="432"/>
      <c r="C77" s="432"/>
      <c r="D77" s="432"/>
      <c r="E77" s="432"/>
      <c r="F77" s="432"/>
    </row>
    <row r="78" spans="1:6" ht="15.75" customHeight="1" x14ac:dyDescent="0.25">
      <c r="A78" s="431" t="s">
        <v>676</v>
      </c>
      <c r="B78" s="432"/>
      <c r="C78" s="432"/>
      <c r="D78" s="432"/>
      <c r="E78" s="432"/>
      <c r="F78" s="432"/>
    </row>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6">
    <mergeCell ref="B36:C36"/>
    <mergeCell ref="D36:F36"/>
    <mergeCell ref="B37:C37"/>
    <mergeCell ref="E43:F43"/>
    <mergeCell ref="B29:F29"/>
    <mergeCell ref="B30:F30"/>
    <mergeCell ref="B31:F31"/>
    <mergeCell ref="B32:F32"/>
    <mergeCell ref="B33:F33"/>
    <mergeCell ref="D39:F39"/>
    <mergeCell ref="D40:F40"/>
    <mergeCell ref="A34:F34"/>
    <mergeCell ref="B35:F35"/>
    <mergeCell ref="A41:F41"/>
    <mergeCell ref="B42:F42"/>
    <mergeCell ref="C43:D43"/>
    <mergeCell ref="D17:F17"/>
    <mergeCell ref="B18:C18"/>
    <mergeCell ref="D18:F18"/>
    <mergeCell ref="B28:F28"/>
    <mergeCell ref="B19:C19"/>
    <mergeCell ref="D19:F19"/>
    <mergeCell ref="B20:C20"/>
    <mergeCell ref="D20:F20"/>
    <mergeCell ref="A21:F21"/>
    <mergeCell ref="A22:F22"/>
    <mergeCell ref="B23:F23"/>
    <mergeCell ref="B24:F24"/>
    <mergeCell ref="A25:F25"/>
    <mergeCell ref="B26:F26"/>
    <mergeCell ref="B27:F27"/>
    <mergeCell ref="C44:D44"/>
    <mergeCell ref="E44:F44"/>
    <mergeCell ref="B6:F8"/>
    <mergeCell ref="B9:C9"/>
    <mergeCell ref="D9:F9"/>
    <mergeCell ref="C10:D10"/>
    <mergeCell ref="E10:F10"/>
    <mergeCell ref="C12:D12"/>
    <mergeCell ref="E12:F12"/>
    <mergeCell ref="A13:F13"/>
    <mergeCell ref="A14:F14"/>
    <mergeCell ref="B15:C15"/>
    <mergeCell ref="D15:F15"/>
    <mergeCell ref="B16:C16"/>
    <mergeCell ref="D16:F16"/>
    <mergeCell ref="B17:C17"/>
    <mergeCell ref="D37:F37"/>
    <mergeCell ref="D38:F38"/>
    <mergeCell ref="B38:C38"/>
    <mergeCell ref="B39:C39"/>
    <mergeCell ref="B40:C40"/>
    <mergeCell ref="A6:A8"/>
    <mergeCell ref="B73:D73"/>
    <mergeCell ref="B67:D67"/>
    <mergeCell ref="E67:F67"/>
    <mergeCell ref="B68:D68"/>
    <mergeCell ref="E68:F68"/>
    <mergeCell ref="B69:D69"/>
    <mergeCell ref="E69:F69"/>
    <mergeCell ref="A45:F45"/>
    <mergeCell ref="A46:F46"/>
    <mergeCell ref="C11:D11"/>
    <mergeCell ref="E11:F11"/>
    <mergeCell ref="A52:F52"/>
    <mergeCell ref="A63:F63"/>
    <mergeCell ref="A65:F65"/>
    <mergeCell ref="A66:F66"/>
    <mergeCell ref="B1:F1"/>
    <mergeCell ref="A2:F2"/>
    <mergeCell ref="A3:F3"/>
    <mergeCell ref="B4:F4"/>
    <mergeCell ref="B5:F5"/>
    <mergeCell ref="A78:F78"/>
    <mergeCell ref="B70:D70"/>
    <mergeCell ref="E70:F70"/>
    <mergeCell ref="B71:D71"/>
    <mergeCell ref="E71:F71"/>
    <mergeCell ref="B72:D72"/>
    <mergeCell ref="E72:F72"/>
    <mergeCell ref="E73:F73"/>
    <mergeCell ref="B74:D74"/>
    <mergeCell ref="A77:F77"/>
    <mergeCell ref="E74:F74"/>
    <mergeCell ref="B75:D75"/>
    <mergeCell ref="E75:F75"/>
  </mergeCells>
  <hyperlinks>
    <hyperlink ref="B20" r:id="rId1" xr:uid="{00000000-0004-0000-0000-000000000000}"/>
    <hyperlink ref="D20" r:id="rId2" xr:uid="{00000000-0004-0000-0000-000001000000}"/>
  </hyperlinks>
  <printOptions horizontalCentered="1"/>
  <pageMargins left="0.70866141732283472" right="0.70866141732283472" top="0.78740157480314965" bottom="0.78740157480314965" header="0" footer="0"/>
  <pageSetup paperSize="9" orientation="portrait" r:id="rId3"/>
  <rowBreaks count="1" manualBreakCount="1">
    <brk id="45" man="1"/>
  </rowBreaks>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A1AD-0E33-4DE6-A954-3C4BA37DB56A}">
  <dimension ref="A1:Z996"/>
  <sheetViews>
    <sheetView topLeftCell="A9" workbookViewId="0">
      <selection activeCell="F68" sqref="F68"/>
    </sheetView>
  </sheetViews>
  <sheetFormatPr defaultColWidth="14.42578125" defaultRowHeight="15" customHeight="1" x14ac:dyDescent="0.25"/>
  <cols>
    <col min="1" max="1" width="33.28515625" style="329" customWidth="1"/>
    <col min="2" max="2" width="29" style="329" customWidth="1"/>
    <col min="3" max="3" width="16.85546875" style="329" customWidth="1"/>
    <col min="4" max="4" width="17.7109375" style="329" customWidth="1"/>
    <col min="5" max="5" width="14" style="329" customWidth="1"/>
    <col min="6" max="6" width="14.7109375" style="329" customWidth="1"/>
    <col min="7" max="7" width="56" style="329" bestFit="1" customWidth="1"/>
    <col min="8" max="26" width="8.7109375" style="329" customWidth="1"/>
    <col min="27" max="16384" width="14.42578125" style="329"/>
  </cols>
  <sheetData>
    <row r="1" spans="1:26" ht="18.75" x14ac:dyDescent="0.25">
      <c r="A1" s="331" t="s">
        <v>0</v>
      </c>
      <c r="B1" s="715" t="s">
        <v>768</v>
      </c>
      <c r="C1" s="670"/>
      <c r="D1" s="670"/>
      <c r="E1" s="670"/>
      <c r="F1" s="671"/>
      <c r="G1" s="99"/>
      <c r="H1" s="99"/>
      <c r="I1" s="99"/>
      <c r="J1" s="99"/>
      <c r="K1" s="99"/>
      <c r="L1" s="99"/>
      <c r="M1" s="99"/>
      <c r="N1" s="99"/>
      <c r="O1" s="99"/>
      <c r="P1" s="99"/>
      <c r="Q1" s="99"/>
      <c r="R1" s="99"/>
      <c r="S1" s="99"/>
      <c r="T1" s="99"/>
      <c r="U1" s="99"/>
      <c r="V1" s="99"/>
      <c r="W1" s="99"/>
      <c r="X1" s="99"/>
      <c r="Y1" s="99"/>
      <c r="Z1" s="99"/>
    </row>
    <row r="2" spans="1:26" ht="15" customHeight="1" x14ac:dyDescent="0.25">
      <c r="A2" s="720" t="s">
        <v>2</v>
      </c>
      <c r="B2" s="670"/>
      <c r="C2" s="670"/>
      <c r="D2" s="670"/>
      <c r="E2" s="670"/>
      <c r="F2" s="671"/>
      <c r="G2" s="99"/>
      <c r="H2" s="99"/>
      <c r="I2" s="99"/>
      <c r="J2" s="99"/>
      <c r="K2" s="99"/>
      <c r="L2" s="99"/>
      <c r="M2" s="99"/>
      <c r="N2" s="99"/>
      <c r="O2" s="99"/>
      <c r="P2" s="99"/>
      <c r="Q2" s="99"/>
      <c r="R2" s="99"/>
      <c r="S2" s="99"/>
      <c r="T2" s="99"/>
      <c r="U2" s="99"/>
      <c r="V2" s="99"/>
      <c r="W2" s="99"/>
      <c r="X2" s="99"/>
      <c r="Y2" s="99"/>
      <c r="Z2" s="99"/>
    </row>
    <row r="3" spans="1:26" ht="15" customHeight="1" x14ac:dyDescent="0.25">
      <c r="A3" s="720" t="s">
        <v>99</v>
      </c>
      <c r="B3" s="670"/>
      <c r="C3" s="670"/>
      <c r="D3" s="670"/>
      <c r="E3" s="670"/>
      <c r="F3" s="671"/>
      <c r="G3" s="99"/>
      <c r="H3" s="99"/>
      <c r="I3" s="99"/>
      <c r="J3" s="99"/>
      <c r="K3" s="99"/>
      <c r="L3" s="99"/>
      <c r="M3" s="99"/>
      <c r="N3" s="99"/>
      <c r="O3" s="99"/>
      <c r="P3" s="99"/>
      <c r="Q3" s="99"/>
      <c r="R3" s="99"/>
      <c r="S3" s="99"/>
      <c r="T3" s="99"/>
      <c r="U3" s="99"/>
      <c r="V3" s="99"/>
      <c r="W3" s="99"/>
      <c r="X3" s="99"/>
      <c r="Y3" s="99"/>
      <c r="Z3" s="99"/>
    </row>
    <row r="4" spans="1:26" x14ac:dyDescent="0.25">
      <c r="A4" s="332" t="s">
        <v>4</v>
      </c>
      <c r="B4" s="711" t="s">
        <v>5</v>
      </c>
      <c r="C4" s="670"/>
      <c r="D4" s="670"/>
      <c r="E4" s="670"/>
      <c r="F4" s="671"/>
      <c r="G4" s="99"/>
      <c r="H4" s="99"/>
      <c r="I4" s="99"/>
      <c r="J4" s="99"/>
      <c r="K4" s="99"/>
      <c r="L4" s="99"/>
      <c r="M4" s="99"/>
      <c r="N4" s="99"/>
      <c r="O4" s="99"/>
      <c r="P4" s="99"/>
      <c r="Q4" s="99"/>
      <c r="R4" s="99"/>
      <c r="S4" s="99"/>
      <c r="T4" s="99"/>
      <c r="U4" s="99"/>
      <c r="V4" s="99"/>
      <c r="W4" s="99"/>
      <c r="X4" s="99"/>
      <c r="Y4" s="99"/>
      <c r="Z4" s="99"/>
    </row>
    <row r="5" spans="1:26" x14ac:dyDescent="0.25">
      <c r="A5" s="333" t="s">
        <v>6</v>
      </c>
      <c r="B5" s="711" t="s">
        <v>7</v>
      </c>
      <c r="C5" s="670"/>
      <c r="D5" s="670"/>
      <c r="E5" s="670"/>
      <c r="F5" s="671"/>
      <c r="G5" s="99"/>
      <c r="H5" s="99"/>
      <c r="I5" s="99"/>
      <c r="J5" s="99"/>
      <c r="K5" s="99"/>
      <c r="L5" s="99"/>
      <c r="M5" s="99"/>
      <c r="N5" s="99"/>
      <c r="O5" s="99"/>
      <c r="P5" s="99"/>
      <c r="Q5" s="99"/>
      <c r="R5" s="99"/>
      <c r="S5" s="99"/>
      <c r="T5" s="99"/>
      <c r="U5" s="99"/>
      <c r="V5" s="99"/>
      <c r="W5" s="99"/>
      <c r="X5" s="99"/>
      <c r="Y5" s="99"/>
      <c r="Z5" s="99"/>
    </row>
    <row r="6" spans="1:26" x14ac:dyDescent="0.25">
      <c r="A6" s="718" t="s">
        <v>8</v>
      </c>
      <c r="B6" s="719" t="s">
        <v>9</v>
      </c>
      <c r="C6" s="684"/>
      <c r="D6" s="684"/>
      <c r="E6" s="684"/>
      <c r="F6" s="685"/>
      <c r="G6" s="99"/>
      <c r="H6" s="99"/>
      <c r="I6" s="99"/>
      <c r="J6" s="99"/>
      <c r="K6" s="99"/>
      <c r="L6" s="99"/>
      <c r="M6" s="99"/>
      <c r="N6" s="99"/>
      <c r="O6" s="99"/>
      <c r="P6" s="99"/>
      <c r="Q6" s="99"/>
      <c r="R6" s="99"/>
      <c r="S6" s="99"/>
      <c r="T6" s="99"/>
      <c r="U6" s="99"/>
      <c r="V6" s="99"/>
      <c r="W6" s="99"/>
      <c r="X6" s="99"/>
      <c r="Y6" s="99"/>
      <c r="Z6" s="99"/>
    </row>
    <row r="7" spans="1:26" x14ac:dyDescent="0.25">
      <c r="A7" s="676"/>
      <c r="B7" s="686"/>
      <c r="C7" s="432"/>
      <c r="D7" s="432"/>
      <c r="E7" s="432"/>
      <c r="F7" s="687"/>
      <c r="G7" s="99"/>
      <c r="H7" s="99"/>
      <c r="I7" s="99"/>
      <c r="J7" s="99"/>
      <c r="K7" s="99"/>
      <c r="L7" s="99"/>
      <c r="M7" s="99"/>
      <c r="N7" s="99"/>
      <c r="O7" s="99"/>
      <c r="P7" s="99"/>
      <c r="Q7" s="99"/>
      <c r="R7" s="99"/>
      <c r="S7" s="99"/>
      <c r="T7" s="99"/>
      <c r="U7" s="99"/>
      <c r="V7" s="99"/>
      <c r="W7" s="99"/>
      <c r="X7" s="99"/>
      <c r="Y7" s="99"/>
      <c r="Z7" s="99"/>
    </row>
    <row r="8" spans="1:26" x14ac:dyDescent="0.25">
      <c r="A8" s="677"/>
      <c r="B8" s="688"/>
      <c r="C8" s="689"/>
      <c r="D8" s="689"/>
      <c r="E8" s="689"/>
      <c r="F8" s="690"/>
      <c r="G8" s="99"/>
      <c r="H8" s="99"/>
      <c r="I8" s="99"/>
      <c r="J8" s="99"/>
      <c r="K8" s="99"/>
      <c r="L8" s="99"/>
      <c r="M8" s="99"/>
      <c r="N8" s="99"/>
      <c r="O8" s="99"/>
      <c r="P8" s="99"/>
      <c r="Q8" s="99"/>
      <c r="R8" s="99"/>
      <c r="S8" s="99"/>
      <c r="T8" s="99"/>
      <c r="U8" s="99"/>
      <c r="V8" s="99"/>
      <c r="W8" s="99"/>
      <c r="X8" s="99"/>
      <c r="Y8" s="99"/>
      <c r="Z8" s="99"/>
    </row>
    <row r="9" spans="1:26" x14ac:dyDescent="0.25">
      <c r="A9" s="333" t="s">
        <v>10</v>
      </c>
      <c r="B9" s="717" t="s">
        <v>100</v>
      </c>
      <c r="C9" s="671"/>
      <c r="D9" s="717" t="s">
        <v>12</v>
      </c>
      <c r="E9" s="670"/>
      <c r="F9" s="671"/>
      <c r="G9" s="99"/>
      <c r="H9" s="99"/>
      <c r="I9" s="99"/>
      <c r="J9" s="99"/>
      <c r="K9" s="99"/>
      <c r="L9" s="99"/>
      <c r="M9" s="99"/>
      <c r="N9" s="99"/>
      <c r="O9" s="99"/>
      <c r="P9" s="99"/>
      <c r="Q9" s="99"/>
      <c r="R9" s="99"/>
      <c r="S9" s="99"/>
      <c r="T9" s="99"/>
      <c r="U9" s="99"/>
      <c r="V9" s="99"/>
      <c r="W9" s="99"/>
      <c r="X9" s="99"/>
      <c r="Y9" s="99"/>
      <c r="Z9" s="99"/>
    </row>
    <row r="10" spans="1:26" ht="25.5" customHeight="1" x14ac:dyDescent="0.25">
      <c r="A10" s="334" t="s">
        <v>13</v>
      </c>
      <c r="B10" s="333" t="s">
        <v>14</v>
      </c>
      <c r="C10" s="717" t="s">
        <v>15</v>
      </c>
      <c r="D10" s="671"/>
      <c r="E10" s="716" t="s">
        <v>16</v>
      </c>
      <c r="F10" s="671"/>
      <c r="G10" s="99"/>
      <c r="H10" s="99"/>
      <c r="I10" s="99"/>
      <c r="J10" s="99"/>
      <c r="K10" s="99"/>
      <c r="L10" s="99"/>
      <c r="M10" s="99"/>
      <c r="N10" s="99"/>
      <c r="O10" s="99"/>
      <c r="P10" s="99"/>
      <c r="Q10" s="99"/>
      <c r="R10" s="99"/>
      <c r="S10" s="99"/>
      <c r="T10" s="99"/>
      <c r="U10" s="99"/>
      <c r="V10" s="99"/>
      <c r="W10" s="99"/>
      <c r="X10" s="99"/>
      <c r="Y10" s="99"/>
      <c r="Z10" s="99"/>
    </row>
    <row r="11" spans="1:26" x14ac:dyDescent="0.25">
      <c r="A11" s="333" t="s">
        <v>17</v>
      </c>
      <c r="B11" s="335">
        <v>386</v>
      </c>
      <c r="C11" s="714">
        <v>386</v>
      </c>
      <c r="D11" s="671"/>
      <c r="E11" s="714">
        <v>0</v>
      </c>
      <c r="F11" s="671"/>
      <c r="G11" s="99"/>
      <c r="H11" s="99"/>
      <c r="I11" s="99"/>
      <c r="J11" s="99"/>
      <c r="K11" s="99"/>
      <c r="L11" s="99"/>
      <c r="M11" s="99"/>
      <c r="N11" s="99"/>
      <c r="O11" s="99"/>
      <c r="P11" s="99"/>
      <c r="Q11" s="99"/>
      <c r="R11" s="99"/>
      <c r="S11" s="99"/>
      <c r="T11" s="99"/>
      <c r="U11" s="99"/>
      <c r="V11" s="99"/>
      <c r="W11" s="99"/>
      <c r="X11" s="99"/>
      <c r="Y11" s="99"/>
      <c r="Z11" s="99"/>
    </row>
    <row r="12" spans="1:26" x14ac:dyDescent="0.25">
      <c r="A12" s="333" t="s">
        <v>18</v>
      </c>
      <c r="B12" s="335">
        <v>386</v>
      </c>
      <c r="C12" s="714">
        <v>386</v>
      </c>
      <c r="D12" s="671"/>
      <c r="E12" s="714">
        <v>0</v>
      </c>
      <c r="F12" s="671"/>
      <c r="G12" s="99"/>
      <c r="H12" s="99"/>
      <c r="I12" s="99"/>
      <c r="J12" s="99"/>
      <c r="K12" s="99"/>
      <c r="L12" s="99"/>
      <c r="M12" s="99"/>
      <c r="N12" s="99"/>
      <c r="O12" s="99"/>
      <c r="P12" s="99"/>
      <c r="Q12" s="99"/>
      <c r="R12" s="99"/>
      <c r="S12" s="99"/>
      <c r="T12" s="99"/>
      <c r="U12" s="99"/>
      <c r="V12" s="99"/>
      <c r="W12" s="99"/>
      <c r="X12" s="99"/>
      <c r="Y12" s="99"/>
      <c r="Z12" s="99"/>
    </row>
    <row r="13" spans="1:26" x14ac:dyDescent="0.25">
      <c r="A13" s="573"/>
      <c r="B13" s="670"/>
      <c r="C13" s="670"/>
      <c r="D13" s="670"/>
      <c r="E13" s="670"/>
      <c r="F13" s="671"/>
      <c r="G13" s="99"/>
      <c r="H13" s="99"/>
      <c r="I13" s="99"/>
      <c r="J13" s="99"/>
      <c r="K13" s="99"/>
      <c r="L13" s="99"/>
      <c r="M13" s="99"/>
      <c r="N13" s="99"/>
      <c r="O13" s="99"/>
      <c r="P13" s="99"/>
      <c r="Q13" s="99"/>
      <c r="R13" s="99"/>
      <c r="S13" s="99"/>
      <c r="T13" s="99"/>
      <c r="U13" s="99"/>
      <c r="V13" s="99"/>
      <c r="W13" s="99"/>
      <c r="X13" s="99"/>
      <c r="Y13" s="99"/>
      <c r="Z13" s="99"/>
    </row>
    <row r="14" spans="1:26" x14ac:dyDescent="0.25">
      <c r="A14" s="715" t="s">
        <v>19</v>
      </c>
      <c r="B14" s="670"/>
      <c r="C14" s="670"/>
      <c r="D14" s="670"/>
      <c r="E14" s="670"/>
      <c r="F14" s="671"/>
      <c r="G14" s="99"/>
      <c r="H14" s="99"/>
      <c r="I14" s="99"/>
      <c r="J14" s="99"/>
      <c r="K14" s="99"/>
      <c r="L14" s="99"/>
      <c r="M14" s="99"/>
      <c r="N14" s="99"/>
      <c r="O14" s="99"/>
      <c r="P14" s="99"/>
      <c r="Q14" s="99"/>
      <c r="R14" s="99"/>
      <c r="S14" s="99"/>
      <c r="T14" s="99"/>
      <c r="U14" s="99"/>
      <c r="V14" s="99"/>
      <c r="W14" s="99"/>
      <c r="X14" s="99"/>
      <c r="Y14" s="99"/>
      <c r="Z14" s="99"/>
    </row>
    <row r="15" spans="1:26" x14ac:dyDescent="0.25">
      <c r="A15" s="104"/>
      <c r="B15" s="716" t="s">
        <v>20</v>
      </c>
      <c r="C15" s="671"/>
      <c r="D15" s="716" t="s">
        <v>21</v>
      </c>
      <c r="E15" s="670"/>
      <c r="F15" s="671"/>
      <c r="G15" s="99"/>
      <c r="H15" s="99"/>
      <c r="I15" s="99"/>
      <c r="J15" s="99"/>
      <c r="K15" s="99"/>
      <c r="L15" s="99"/>
      <c r="M15" s="99"/>
      <c r="N15" s="99"/>
      <c r="O15" s="99"/>
      <c r="P15" s="99"/>
      <c r="Q15" s="99"/>
      <c r="R15" s="99"/>
      <c r="S15" s="99"/>
      <c r="T15" s="99"/>
      <c r="U15" s="99"/>
      <c r="V15" s="99"/>
      <c r="W15" s="99"/>
      <c r="X15" s="99"/>
      <c r="Y15" s="99"/>
      <c r="Z15" s="99"/>
    </row>
    <row r="16" spans="1:26" x14ac:dyDescent="0.25">
      <c r="A16" s="333" t="s">
        <v>22</v>
      </c>
      <c r="B16" s="711" t="s">
        <v>769</v>
      </c>
      <c r="C16" s="671"/>
      <c r="D16" s="711" t="s">
        <v>770</v>
      </c>
      <c r="E16" s="670"/>
      <c r="F16" s="671"/>
      <c r="G16" s="99"/>
      <c r="H16" s="99"/>
      <c r="I16" s="99"/>
      <c r="J16" s="99"/>
      <c r="K16" s="99"/>
      <c r="L16" s="99"/>
      <c r="M16" s="99"/>
      <c r="N16" s="99"/>
      <c r="O16" s="99"/>
      <c r="P16" s="99"/>
      <c r="Q16" s="99"/>
      <c r="R16" s="99"/>
      <c r="S16" s="99"/>
      <c r="T16" s="99"/>
      <c r="U16" s="99"/>
      <c r="V16" s="99"/>
      <c r="W16" s="99"/>
      <c r="X16" s="99"/>
      <c r="Y16" s="99"/>
      <c r="Z16" s="99"/>
    </row>
    <row r="17" spans="1:26" x14ac:dyDescent="0.25">
      <c r="A17" s="333" t="s">
        <v>0</v>
      </c>
      <c r="B17" s="711" t="s">
        <v>771</v>
      </c>
      <c r="C17" s="671"/>
      <c r="D17" s="711" t="s">
        <v>771</v>
      </c>
      <c r="E17" s="670"/>
      <c r="F17" s="671"/>
      <c r="G17" s="99"/>
      <c r="H17" s="99"/>
      <c r="I17" s="99"/>
      <c r="J17" s="99"/>
      <c r="K17" s="99"/>
      <c r="L17" s="99"/>
      <c r="M17" s="99"/>
      <c r="N17" s="99"/>
      <c r="O17" s="99"/>
      <c r="P17" s="99"/>
      <c r="Q17" s="99"/>
      <c r="R17" s="99"/>
      <c r="S17" s="99"/>
      <c r="T17" s="99"/>
      <c r="U17" s="99"/>
      <c r="V17" s="99"/>
      <c r="W17" s="99"/>
      <c r="X17" s="99"/>
      <c r="Y17" s="99"/>
      <c r="Z17" s="99"/>
    </row>
    <row r="18" spans="1:26" x14ac:dyDescent="0.25">
      <c r="A18" s="333" t="s">
        <v>26</v>
      </c>
      <c r="B18" s="712" t="s">
        <v>772</v>
      </c>
      <c r="C18" s="671"/>
      <c r="D18" s="712" t="s">
        <v>772</v>
      </c>
      <c r="E18" s="670"/>
      <c r="F18" s="671"/>
      <c r="G18" s="99"/>
      <c r="H18" s="99"/>
      <c r="I18" s="99"/>
      <c r="J18" s="99"/>
      <c r="K18" s="99"/>
      <c r="L18" s="99"/>
      <c r="M18" s="99"/>
      <c r="N18" s="99"/>
      <c r="O18" s="99"/>
      <c r="P18" s="99"/>
      <c r="Q18" s="99"/>
      <c r="R18" s="99"/>
      <c r="S18" s="99"/>
      <c r="T18" s="99"/>
      <c r="U18" s="99"/>
      <c r="V18" s="99"/>
      <c r="W18" s="99"/>
      <c r="X18" s="99"/>
      <c r="Y18" s="99"/>
      <c r="Z18" s="99"/>
    </row>
    <row r="19" spans="1:26" x14ac:dyDescent="0.25">
      <c r="A19" s="333" t="s">
        <v>28</v>
      </c>
      <c r="B19" s="713">
        <v>420734528539</v>
      </c>
      <c r="C19" s="671"/>
      <c r="D19" s="713">
        <v>420553461012</v>
      </c>
      <c r="E19" s="670"/>
      <c r="F19" s="671"/>
      <c r="G19" s="99"/>
      <c r="H19" s="99"/>
      <c r="I19" s="99"/>
      <c r="J19" s="99"/>
      <c r="K19" s="99"/>
      <c r="L19" s="99"/>
      <c r="M19" s="99"/>
      <c r="N19" s="99"/>
      <c r="O19" s="99"/>
      <c r="P19" s="99"/>
      <c r="Q19" s="99"/>
      <c r="R19" s="99"/>
      <c r="S19" s="99"/>
      <c r="T19" s="99"/>
      <c r="U19" s="99"/>
      <c r="V19" s="99"/>
      <c r="W19" s="99"/>
      <c r="X19" s="99"/>
      <c r="Y19" s="99"/>
      <c r="Z19" s="99"/>
    </row>
    <row r="20" spans="1:26" x14ac:dyDescent="0.25">
      <c r="A20" s="333" t="s">
        <v>29</v>
      </c>
      <c r="B20" s="712" t="s">
        <v>773</v>
      </c>
      <c r="C20" s="671"/>
      <c r="D20" s="712" t="s">
        <v>774</v>
      </c>
      <c r="E20" s="670"/>
      <c r="F20" s="671"/>
      <c r="G20" s="99"/>
      <c r="H20" s="99"/>
      <c r="I20" s="99"/>
      <c r="J20" s="99"/>
      <c r="K20" s="99"/>
      <c r="L20" s="99"/>
      <c r="M20" s="99"/>
      <c r="N20" s="99"/>
      <c r="O20" s="99"/>
      <c r="P20" s="99"/>
      <c r="Q20" s="99"/>
      <c r="R20" s="99"/>
      <c r="S20" s="99"/>
      <c r="T20" s="99"/>
      <c r="U20" s="99"/>
      <c r="V20" s="99"/>
      <c r="W20" s="99"/>
      <c r="X20" s="99"/>
      <c r="Y20" s="99"/>
      <c r="Z20" s="99"/>
    </row>
    <row r="21" spans="1:26" ht="15.75" customHeight="1" x14ac:dyDescent="0.25">
      <c r="A21" s="427"/>
      <c r="B21" s="670"/>
      <c r="C21" s="670"/>
      <c r="D21" s="670"/>
      <c r="E21" s="670"/>
      <c r="F21" s="671"/>
    </row>
    <row r="22" spans="1:26" ht="15" customHeight="1" x14ac:dyDescent="0.25">
      <c r="A22" s="692" t="s">
        <v>32</v>
      </c>
      <c r="B22" s="670"/>
      <c r="C22" s="670"/>
      <c r="D22" s="670"/>
      <c r="E22" s="670"/>
      <c r="F22" s="671"/>
    </row>
    <row r="23" spans="1:26" ht="29.25" customHeight="1" x14ac:dyDescent="0.25">
      <c r="A23" s="338" t="s">
        <v>33</v>
      </c>
      <c r="B23" s="691" t="s">
        <v>34</v>
      </c>
      <c r="C23" s="670"/>
      <c r="D23" s="670"/>
      <c r="E23" s="670"/>
      <c r="F23" s="671"/>
    </row>
    <row r="24" spans="1:26" ht="149.25" customHeight="1" x14ac:dyDescent="0.25">
      <c r="A24" s="344" t="s">
        <v>108</v>
      </c>
      <c r="B24" s="680" t="s">
        <v>109</v>
      </c>
      <c r="C24" s="708"/>
      <c r="D24" s="708"/>
      <c r="E24" s="708"/>
      <c r="F24" s="709"/>
    </row>
    <row r="25" spans="1:26" ht="15.6" hidden="1" customHeight="1" x14ac:dyDescent="0.25">
      <c r="A25" s="344"/>
      <c r="B25" s="680"/>
      <c r="C25" s="708"/>
      <c r="D25" s="708"/>
      <c r="E25" s="708"/>
      <c r="F25" s="709"/>
    </row>
    <row r="26" spans="1:26" ht="15.6" hidden="1" customHeight="1" x14ac:dyDescent="0.25">
      <c r="A26" s="710"/>
      <c r="B26" s="708"/>
      <c r="C26" s="708"/>
      <c r="D26" s="708"/>
      <c r="E26" s="708"/>
      <c r="F26" s="709"/>
    </row>
    <row r="27" spans="1:26" ht="18.75" customHeight="1" x14ac:dyDescent="0.25">
      <c r="A27" s="338" t="s">
        <v>39</v>
      </c>
      <c r="B27" s="691"/>
      <c r="C27" s="708"/>
      <c r="D27" s="708"/>
      <c r="E27" s="708"/>
      <c r="F27" s="709"/>
      <c r="I27" s="328"/>
    </row>
    <row r="28" spans="1:26" ht="62.25" customHeight="1" x14ac:dyDescent="0.25">
      <c r="A28" s="344" t="s">
        <v>775</v>
      </c>
      <c r="B28" s="680" t="s">
        <v>776</v>
      </c>
      <c r="C28" s="708"/>
      <c r="D28" s="708"/>
      <c r="E28" s="708"/>
      <c r="F28" s="709"/>
    </row>
    <row r="29" spans="1:26" ht="79.5" customHeight="1" x14ac:dyDescent="0.25">
      <c r="A29" s="344" t="s">
        <v>777</v>
      </c>
      <c r="B29" s="680" t="s">
        <v>778</v>
      </c>
      <c r="C29" s="708"/>
      <c r="D29" s="708"/>
      <c r="E29" s="708"/>
      <c r="F29" s="709"/>
    </row>
    <row r="30" spans="1:26" ht="87" customHeight="1" x14ac:dyDescent="0.25">
      <c r="A30" s="344" t="s">
        <v>273</v>
      </c>
      <c r="B30" s="680" t="s">
        <v>779</v>
      </c>
      <c r="C30" s="708"/>
      <c r="D30" s="708"/>
      <c r="E30" s="708"/>
      <c r="F30" s="709"/>
    </row>
    <row r="31" spans="1:26" ht="44.25" customHeight="1" x14ac:dyDescent="0.25">
      <c r="A31" s="344" t="s">
        <v>780</v>
      </c>
      <c r="B31" s="680" t="s">
        <v>781</v>
      </c>
      <c r="C31" s="708"/>
      <c r="D31" s="708"/>
      <c r="E31" s="708"/>
      <c r="F31" s="709"/>
    </row>
    <row r="32" spans="1:26" ht="63.75" customHeight="1" x14ac:dyDescent="0.25">
      <c r="A32" s="344" t="s">
        <v>782</v>
      </c>
      <c r="B32" s="680" t="s">
        <v>783</v>
      </c>
      <c r="C32" s="708"/>
      <c r="D32" s="708"/>
      <c r="E32" s="708"/>
      <c r="F32" s="709"/>
    </row>
    <row r="33" spans="1:10" ht="15.75" customHeight="1" x14ac:dyDescent="0.25">
      <c r="A33" s="339"/>
      <c r="B33" s="674"/>
      <c r="C33" s="670"/>
      <c r="D33" s="670"/>
      <c r="E33" s="670"/>
      <c r="F33" s="671"/>
    </row>
    <row r="34" spans="1:10" ht="15.75" customHeight="1" x14ac:dyDescent="0.25">
      <c r="A34" s="427"/>
      <c r="B34" s="670"/>
      <c r="C34" s="670"/>
      <c r="D34" s="670"/>
      <c r="E34" s="670"/>
      <c r="F34" s="671"/>
    </row>
    <row r="35" spans="1:10" ht="33.75" customHeight="1" x14ac:dyDescent="0.25">
      <c r="A35" s="338" t="s">
        <v>48</v>
      </c>
      <c r="B35" s="678" t="s">
        <v>49</v>
      </c>
      <c r="C35" s="670"/>
      <c r="D35" s="670"/>
      <c r="E35" s="670"/>
      <c r="F35" s="671"/>
    </row>
    <row r="36" spans="1:10" ht="45" customHeight="1" x14ac:dyDescent="0.25">
      <c r="A36" s="338" t="s">
        <v>50</v>
      </c>
      <c r="B36" s="678" t="s">
        <v>51</v>
      </c>
      <c r="C36" s="671"/>
      <c r="D36" s="678" t="s">
        <v>52</v>
      </c>
      <c r="E36" s="670"/>
      <c r="F36" s="671"/>
      <c r="J36" s="341"/>
    </row>
    <row r="37" spans="1:10" ht="53.25" customHeight="1" x14ac:dyDescent="0.25">
      <c r="A37" s="401" t="s">
        <v>53</v>
      </c>
      <c r="B37" s="703" t="s">
        <v>784</v>
      </c>
      <c r="C37" s="704"/>
      <c r="D37" s="705" t="s">
        <v>785</v>
      </c>
      <c r="E37" s="706"/>
      <c r="F37" s="707"/>
      <c r="G37" s="215"/>
    </row>
    <row r="38" spans="1:10" ht="15.75" customHeight="1" x14ac:dyDescent="0.25">
      <c r="A38" s="342" t="s">
        <v>54</v>
      </c>
      <c r="B38" s="674"/>
      <c r="C38" s="671"/>
      <c r="D38" s="674"/>
      <c r="E38" s="670"/>
      <c r="F38" s="671"/>
    </row>
    <row r="39" spans="1:10" ht="15.75" customHeight="1" x14ac:dyDescent="0.25">
      <c r="A39" s="342" t="s">
        <v>55</v>
      </c>
      <c r="B39" s="674"/>
      <c r="C39" s="671"/>
      <c r="D39" s="674"/>
      <c r="E39" s="670"/>
      <c r="F39" s="671"/>
    </row>
    <row r="40" spans="1:10" ht="15.75" customHeight="1" x14ac:dyDescent="0.25">
      <c r="A40" s="342" t="s">
        <v>56</v>
      </c>
      <c r="B40" s="674"/>
      <c r="C40" s="671"/>
      <c r="D40" s="674"/>
      <c r="E40" s="670"/>
      <c r="F40" s="671"/>
    </row>
    <row r="41" spans="1:10" ht="15.75" customHeight="1" x14ac:dyDescent="0.25">
      <c r="A41" s="427"/>
      <c r="B41" s="670"/>
      <c r="C41" s="670"/>
      <c r="D41" s="670"/>
      <c r="E41" s="670"/>
      <c r="F41" s="671"/>
    </row>
    <row r="42" spans="1:10" ht="46.5" customHeight="1" x14ac:dyDescent="0.25">
      <c r="A42" s="338" t="s">
        <v>57</v>
      </c>
      <c r="B42" s="678" t="s">
        <v>58</v>
      </c>
      <c r="C42" s="670"/>
      <c r="D42" s="670"/>
      <c r="E42" s="670"/>
      <c r="F42" s="671"/>
    </row>
    <row r="43" spans="1:10" ht="33.75" customHeight="1" x14ac:dyDescent="0.25">
      <c r="A43" s="6"/>
      <c r="B43" s="342" t="s">
        <v>59</v>
      </c>
      <c r="C43" s="678" t="s">
        <v>60</v>
      </c>
      <c r="D43" s="671"/>
      <c r="E43" s="678" t="s">
        <v>61</v>
      </c>
      <c r="F43" s="671"/>
    </row>
    <row r="44" spans="1:10" ht="15.75" customHeight="1" x14ac:dyDescent="0.25">
      <c r="A44" s="344"/>
      <c r="B44" s="339"/>
      <c r="C44" s="674"/>
      <c r="D44" s="671"/>
      <c r="E44" s="674"/>
      <c r="F44" s="671"/>
    </row>
    <row r="45" spans="1:10" ht="15.75" customHeight="1" x14ac:dyDescent="0.25">
      <c r="A45" s="344"/>
      <c r="B45" s="339"/>
      <c r="C45" s="674"/>
      <c r="D45" s="671"/>
      <c r="E45" s="674"/>
      <c r="F45" s="671"/>
    </row>
    <row r="46" spans="1:10" ht="15.75" customHeight="1" x14ac:dyDescent="0.25">
      <c r="A46" s="344"/>
      <c r="B46" s="339"/>
      <c r="C46" s="674"/>
      <c r="D46" s="671"/>
      <c r="E46" s="674"/>
      <c r="F46" s="671"/>
    </row>
    <row r="47" spans="1:10" ht="15.75" customHeight="1" x14ac:dyDescent="0.25">
      <c r="A47" s="344"/>
      <c r="B47" s="339"/>
      <c r="C47" s="674"/>
      <c r="D47" s="671"/>
      <c r="E47" s="674"/>
      <c r="F47" s="671"/>
    </row>
    <row r="48" spans="1:10" ht="15.75" customHeight="1" x14ac:dyDescent="0.25">
      <c r="A48" s="344"/>
      <c r="B48" s="339"/>
      <c r="C48" s="674"/>
      <c r="D48" s="671"/>
      <c r="E48" s="674"/>
      <c r="F48" s="671"/>
    </row>
    <row r="49" spans="1:13" ht="15.75" customHeight="1" x14ac:dyDescent="0.25">
      <c r="A49" s="427"/>
      <c r="B49" s="670"/>
      <c r="C49" s="670"/>
      <c r="D49" s="670"/>
      <c r="E49" s="670"/>
      <c r="F49" s="671"/>
    </row>
    <row r="50" spans="1:13" ht="15" customHeight="1" x14ac:dyDescent="0.25">
      <c r="A50" s="672" t="s">
        <v>62</v>
      </c>
      <c r="B50" s="670"/>
      <c r="C50" s="670"/>
      <c r="D50" s="670"/>
      <c r="E50" s="670"/>
      <c r="F50" s="671"/>
    </row>
    <row r="51" spans="1:13" ht="43.5" customHeight="1" x14ac:dyDescent="0.25">
      <c r="A51" s="13"/>
      <c r="B51" s="13"/>
      <c r="C51" s="342" t="s">
        <v>63</v>
      </c>
      <c r="D51" s="342" t="s">
        <v>64</v>
      </c>
      <c r="E51" s="345" t="s">
        <v>65</v>
      </c>
      <c r="F51" s="346" t="s">
        <v>66</v>
      </c>
    </row>
    <row r="52" spans="1:13" ht="15.75" customHeight="1" x14ac:dyDescent="0.25">
      <c r="A52" s="347" t="s">
        <v>53</v>
      </c>
      <c r="B52" s="348" t="s">
        <v>67</v>
      </c>
      <c r="C52" s="349">
        <f t="shared" ref="C52:D52" si="0">SUM(C53:C55)</f>
        <v>0</v>
      </c>
      <c r="D52" s="349">
        <f t="shared" si="0"/>
        <v>0</v>
      </c>
      <c r="E52" s="349">
        <f t="shared" ref="E52:E55" si="1">D52-C52</f>
        <v>0</v>
      </c>
      <c r="F52" s="350">
        <f>E52/C$68</f>
        <v>0</v>
      </c>
    </row>
    <row r="53" spans="1:13" ht="34.5" customHeight="1" x14ac:dyDescent="0.25">
      <c r="A53" s="351" t="s">
        <v>68</v>
      </c>
      <c r="B53" s="344" t="s">
        <v>69</v>
      </c>
      <c r="C53" s="352">
        <v>0</v>
      </c>
      <c r="D53" s="352">
        <v>0</v>
      </c>
      <c r="E53" s="349">
        <f t="shared" si="1"/>
        <v>0</v>
      </c>
      <c r="F53" s="350">
        <f t="shared" ref="F53:F68" si="2">E53/C$68</f>
        <v>0</v>
      </c>
    </row>
    <row r="54" spans="1:13" ht="31.5" customHeight="1" x14ac:dyDescent="0.25">
      <c r="A54" s="351" t="s">
        <v>70</v>
      </c>
      <c r="B54" s="344" t="s">
        <v>71</v>
      </c>
      <c r="C54" s="352">
        <v>0</v>
      </c>
      <c r="D54" s="352">
        <v>0</v>
      </c>
      <c r="E54" s="349">
        <f t="shared" si="1"/>
        <v>0</v>
      </c>
      <c r="F54" s="350">
        <f t="shared" si="2"/>
        <v>0</v>
      </c>
    </row>
    <row r="55" spans="1:13" ht="15.75" customHeight="1" x14ac:dyDescent="0.25">
      <c r="A55" s="351" t="s">
        <v>72</v>
      </c>
      <c r="B55" s="344" t="s">
        <v>73</v>
      </c>
      <c r="C55" s="352">
        <v>0</v>
      </c>
      <c r="D55" s="352">
        <v>0</v>
      </c>
      <c r="E55" s="349">
        <f t="shared" si="1"/>
        <v>0</v>
      </c>
      <c r="F55" s="350">
        <f t="shared" si="2"/>
        <v>0</v>
      </c>
      <c r="H55" s="215"/>
      <c r="I55" s="215"/>
      <c r="J55" s="215"/>
      <c r="K55" s="215"/>
      <c r="L55" s="215"/>
    </row>
    <row r="56" spans="1:13" ht="15.75" customHeight="1" x14ac:dyDescent="0.25">
      <c r="A56" s="427"/>
      <c r="B56" s="670"/>
      <c r="C56" s="670"/>
      <c r="D56" s="670"/>
      <c r="E56" s="670"/>
      <c r="F56" s="671"/>
      <c r="G56" s="215"/>
      <c r="H56" s="215"/>
      <c r="I56" s="402"/>
      <c r="J56" s="402"/>
      <c r="K56" s="402"/>
      <c r="L56" s="402"/>
      <c r="M56" s="403"/>
    </row>
    <row r="57" spans="1:13" ht="15.75" customHeight="1" x14ac:dyDescent="0.25">
      <c r="A57" s="347" t="s">
        <v>54</v>
      </c>
      <c r="B57" s="404" t="s">
        <v>74</v>
      </c>
      <c r="C57" s="349">
        <v>386</v>
      </c>
      <c r="D57" s="349">
        <v>386</v>
      </c>
      <c r="E57" s="349">
        <f>D57-C57</f>
        <v>0</v>
      </c>
      <c r="F57" s="350">
        <f t="shared" si="2"/>
        <v>0</v>
      </c>
      <c r="G57" s="215"/>
      <c r="H57" s="215"/>
      <c r="I57" s="402"/>
      <c r="J57" s="405"/>
      <c r="K57" s="405"/>
      <c r="L57" s="406"/>
      <c r="M57" s="403"/>
    </row>
    <row r="58" spans="1:13" ht="15.75" customHeight="1" x14ac:dyDescent="0.25">
      <c r="A58" s="353"/>
      <c r="B58" s="407" t="s">
        <v>75</v>
      </c>
      <c r="C58" s="355"/>
      <c r="D58" s="355"/>
      <c r="E58" s="355"/>
      <c r="F58" s="356"/>
      <c r="G58" s="215"/>
      <c r="H58" s="215"/>
      <c r="I58" s="402"/>
      <c r="J58" s="405"/>
      <c r="K58" s="405"/>
      <c r="L58" s="408"/>
      <c r="M58" s="403"/>
    </row>
    <row r="59" spans="1:13" ht="18.75" customHeight="1" x14ac:dyDescent="0.25">
      <c r="A59" s="351" t="s">
        <v>76</v>
      </c>
      <c r="B59" s="409" t="s">
        <v>77</v>
      </c>
      <c r="C59" s="352">
        <v>216</v>
      </c>
      <c r="D59" s="361">
        <v>240</v>
      </c>
      <c r="E59" s="349">
        <f t="shared" ref="E59:E61" si="3">SUM(D59-C59)</f>
        <v>24</v>
      </c>
      <c r="F59" s="350">
        <f t="shared" si="2"/>
        <v>6.2176165803108807E-2</v>
      </c>
      <c r="G59" s="215"/>
      <c r="H59" s="215"/>
      <c r="I59" s="402"/>
      <c r="J59" s="405"/>
      <c r="K59" s="405"/>
      <c r="L59" s="408"/>
      <c r="M59" s="403"/>
    </row>
    <row r="60" spans="1:13" ht="111" customHeight="1" x14ac:dyDescent="0.25">
      <c r="A60" s="351" t="s">
        <v>78</v>
      </c>
      <c r="B60" s="409" t="s">
        <v>79</v>
      </c>
      <c r="C60" s="352">
        <v>31</v>
      </c>
      <c r="D60" s="352">
        <v>0</v>
      </c>
      <c r="E60" s="349">
        <f t="shared" si="3"/>
        <v>-31</v>
      </c>
      <c r="F60" s="350">
        <f t="shared" si="2"/>
        <v>-8.0310880829015538E-2</v>
      </c>
      <c r="G60" s="215"/>
      <c r="H60" s="215"/>
      <c r="I60" s="402"/>
      <c r="J60" s="702"/>
      <c r="K60" s="702"/>
      <c r="L60" s="410"/>
      <c r="M60" s="403"/>
    </row>
    <row r="61" spans="1:13" ht="70.5" customHeight="1" x14ac:dyDescent="0.25">
      <c r="A61" s="351" t="s">
        <v>80</v>
      </c>
      <c r="B61" s="409" t="s">
        <v>81</v>
      </c>
      <c r="C61" s="352">
        <v>74</v>
      </c>
      <c r="D61" s="352">
        <v>81</v>
      </c>
      <c r="E61" s="349">
        <f t="shared" si="3"/>
        <v>7</v>
      </c>
      <c r="F61" s="350">
        <f t="shared" si="2"/>
        <v>1.8134715025906734E-2</v>
      </c>
      <c r="G61" s="215"/>
      <c r="H61" s="215"/>
      <c r="I61" s="402"/>
      <c r="J61" s="702"/>
      <c r="K61" s="702"/>
      <c r="L61" s="408"/>
      <c r="M61" s="403"/>
    </row>
    <row r="62" spans="1:13" ht="15.75" customHeight="1" x14ac:dyDescent="0.25">
      <c r="A62" s="6"/>
      <c r="B62" s="407" t="s">
        <v>82</v>
      </c>
      <c r="C62" s="355"/>
      <c r="D62" s="355"/>
      <c r="E62" s="355"/>
      <c r="F62" s="356"/>
      <c r="G62" s="215"/>
      <c r="H62" s="215"/>
      <c r="I62" s="402"/>
      <c r="J62" s="702"/>
      <c r="K62" s="702"/>
      <c r="L62" s="408"/>
      <c r="M62" s="403"/>
    </row>
    <row r="63" spans="1:13" ht="32.25" customHeight="1" x14ac:dyDescent="0.25">
      <c r="A63" s="351" t="s">
        <v>83</v>
      </c>
      <c r="B63" s="409" t="s">
        <v>84</v>
      </c>
      <c r="C63" s="352">
        <v>5</v>
      </c>
      <c r="D63" s="352">
        <v>20</v>
      </c>
      <c r="E63" s="349">
        <f t="shared" ref="E63:E66" si="4">SUM(D63-C63)</f>
        <v>15</v>
      </c>
      <c r="F63" s="350">
        <f t="shared" si="2"/>
        <v>3.8860103626943004E-2</v>
      </c>
      <c r="G63" s="215"/>
      <c r="H63" s="215"/>
      <c r="I63" s="402"/>
      <c r="J63" s="702"/>
      <c r="K63" s="702"/>
      <c r="L63" s="408"/>
      <c r="M63" s="403"/>
    </row>
    <row r="64" spans="1:13" ht="15.75" customHeight="1" x14ac:dyDescent="0.25">
      <c r="A64" s="351" t="s">
        <v>85</v>
      </c>
      <c r="B64" s="409" t="s">
        <v>86</v>
      </c>
      <c r="C64" s="352">
        <v>20</v>
      </c>
      <c r="D64" s="352">
        <v>24</v>
      </c>
      <c r="E64" s="349">
        <f t="shared" si="4"/>
        <v>4</v>
      </c>
      <c r="F64" s="350">
        <f t="shared" si="2"/>
        <v>1.0362694300518135E-2</v>
      </c>
      <c r="G64" s="215"/>
      <c r="H64" s="215"/>
      <c r="I64" s="402"/>
      <c r="J64" s="403"/>
      <c r="K64" s="403"/>
      <c r="L64" s="408"/>
      <c r="M64" s="403"/>
    </row>
    <row r="65" spans="1:13" ht="15.75" customHeight="1" x14ac:dyDescent="0.25">
      <c r="A65" s="351" t="s">
        <v>87</v>
      </c>
      <c r="B65" s="409" t="s">
        <v>88</v>
      </c>
      <c r="C65" s="352">
        <v>40</v>
      </c>
      <c r="D65" s="352">
        <v>1</v>
      </c>
      <c r="E65" s="349">
        <f t="shared" si="4"/>
        <v>-39</v>
      </c>
      <c r="F65" s="350">
        <f t="shared" si="2"/>
        <v>-0.10103626943005181</v>
      </c>
      <c r="G65" s="215"/>
      <c r="H65" s="215"/>
      <c r="I65" s="402"/>
      <c r="J65" s="403"/>
      <c r="K65" s="403"/>
      <c r="L65" s="411"/>
      <c r="M65" s="403"/>
    </row>
    <row r="66" spans="1:13" ht="15.75" customHeight="1" x14ac:dyDescent="0.25">
      <c r="A66" s="351" t="s">
        <v>89</v>
      </c>
      <c r="B66" s="409" t="s">
        <v>90</v>
      </c>
      <c r="C66" s="352">
        <v>0</v>
      </c>
      <c r="D66" s="352">
        <v>20</v>
      </c>
      <c r="E66" s="349">
        <f t="shared" si="4"/>
        <v>20</v>
      </c>
      <c r="F66" s="350">
        <f t="shared" si="2"/>
        <v>5.181347150259067E-2</v>
      </c>
      <c r="G66" s="215"/>
      <c r="H66" s="215"/>
      <c r="I66" s="402"/>
      <c r="J66" s="403"/>
      <c r="K66" s="403"/>
      <c r="L66" s="402"/>
      <c r="M66" s="403"/>
    </row>
    <row r="67" spans="1:13" ht="15.75" customHeight="1" x14ac:dyDescent="0.25">
      <c r="A67" s="427"/>
      <c r="B67" s="670"/>
      <c r="C67" s="670"/>
      <c r="D67" s="670"/>
      <c r="E67" s="670"/>
      <c r="F67" s="671"/>
      <c r="G67" s="215"/>
      <c r="H67" s="215"/>
      <c r="I67" s="402"/>
      <c r="J67" s="403"/>
      <c r="K67" s="403"/>
      <c r="L67" s="402"/>
      <c r="M67" s="403"/>
    </row>
    <row r="68" spans="1:13" ht="15.75" customHeight="1" x14ac:dyDescent="0.25">
      <c r="A68" s="347" t="s">
        <v>55</v>
      </c>
      <c r="B68" s="404" t="s">
        <v>91</v>
      </c>
      <c r="C68" s="349">
        <f>SUM(C57,C52)</f>
        <v>386</v>
      </c>
      <c r="D68" s="349">
        <f>SUM(D57,D52,)</f>
        <v>386</v>
      </c>
      <c r="E68" s="349">
        <f>D68-C68</f>
        <v>0</v>
      </c>
      <c r="F68" s="350">
        <f t="shared" si="2"/>
        <v>0</v>
      </c>
      <c r="G68" s="215"/>
      <c r="H68" s="215"/>
      <c r="I68" s="402"/>
      <c r="J68" s="402"/>
      <c r="K68" s="402"/>
      <c r="L68" s="402"/>
      <c r="M68" s="403"/>
    </row>
    <row r="69" spans="1:13" ht="15.75" customHeight="1" x14ac:dyDescent="0.25">
      <c r="A69" s="427"/>
      <c r="B69" s="670"/>
      <c r="C69" s="670"/>
      <c r="D69" s="670"/>
      <c r="E69" s="670"/>
      <c r="F69" s="671"/>
      <c r="H69" s="215"/>
      <c r="I69" s="402"/>
      <c r="J69" s="402"/>
      <c r="K69" s="402"/>
      <c r="L69" s="402"/>
      <c r="M69" s="403"/>
    </row>
    <row r="70" spans="1:13" ht="15" customHeight="1" x14ac:dyDescent="0.25">
      <c r="A70" s="672" t="s">
        <v>92</v>
      </c>
      <c r="B70" s="670"/>
      <c r="C70" s="670"/>
      <c r="D70" s="670"/>
      <c r="E70" s="670"/>
      <c r="F70" s="671"/>
      <c r="I70" s="403"/>
      <c r="J70" s="403"/>
      <c r="K70" s="403"/>
      <c r="L70" s="403"/>
      <c r="M70" s="403"/>
    </row>
    <row r="71" spans="1:13" x14ac:dyDescent="0.25">
      <c r="A71" s="342" t="s">
        <v>93</v>
      </c>
      <c r="B71" s="678" t="s">
        <v>94</v>
      </c>
      <c r="C71" s="670"/>
      <c r="D71" s="671"/>
      <c r="E71" s="678" t="s">
        <v>95</v>
      </c>
      <c r="F71" s="671"/>
      <c r="I71" s="403"/>
      <c r="J71" s="403"/>
      <c r="K71" s="403"/>
      <c r="L71" s="403"/>
      <c r="M71" s="403"/>
    </row>
    <row r="72" spans="1:13" ht="39.75" customHeight="1" x14ac:dyDescent="0.25">
      <c r="A72" s="412" t="s">
        <v>786</v>
      </c>
      <c r="B72" s="694" t="s">
        <v>787</v>
      </c>
      <c r="C72" s="695"/>
      <c r="D72" s="696"/>
      <c r="E72" s="697">
        <v>240</v>
      </c>
      <c r="F72" s="698"/>
      <c r="G72" s="215"/>
      <c r="I72" s="403"/>
      <c r="J72" s="403"/>
      <c r="K72" s="403"/>
      <c r="L72" s="403"/>
      <c r="M72" s="403"/>
    </row>
    <row r="73" spans="1:13" ht="38.25" customHeight="1" x14ac:dyDescent="0.25">
      <c r="A73" s="413" t="s">
        <v>788</v>
      </c>
      <c r="B73" s="694" t="s">
        <v>789</v>
      </c>
      <c r="C73" s="695"/>
      <c r="D73" s="696"/>
      <c r="E73" s="697">
        <v>0</v>
      </c>
      <c r="F73" s="698"/>
      <c r="I73" s="403"/>
      <c r="J73" s="403"/>
      <c r="K73" s="403"/>
      <c r="L73" s="403"/>
      <c r="M73" s="403"/>
    </row>
    <row r="74" spans="1:13" ht="16.5" customHeight="1" x14ac:dyDescent="0.25">
      <c r="A74" s="412" t="s">
        <v>790</v>
      </c>
      <c r="B74" s="694" t="s">
        <v>791</v>
      </c>
      <c r="C74" s="695"/>
      <c r="D74" s="696"/>
      <c r="E74" s="697">
        <v>81</v>
      </c>
      <c r="F74" s="698"/>
      <c r="I74" s="403"/>
      <c r="J74" s="403"/>
      <c r="K74" s="403"/>
      <c r="L74" s="403"/>
      <c r="M74" s="403"/>
    </row>
    <row r="75" spans="1:13" ht="42.75" customHeight="1" x14ac:dyDescent="0.25">
      <c r="A75" s="413" t="s">
        <v>792</v>
      </c>
      <c r="B75" s="694" t="s">
        <v>793</v>
      </c>
      <c r="C75" s="695"/>
      <c r="D75" s="696"/>
      <c r="E75" s="697">
        <v>20</v>
      </c>
      <c r="F75" s="698"/>
      <c r="I75" s="403"/>
      <c r="J75" s="403"/>
      <c r="K75" s="403"/>
      <c r="L75" s="403"/>
      <c r="M75" s="403"/>
    </row>
    <row r="76" spans="1:13" ht="43.5" customHeight="1" x14ac:dyDescent="0.25">
      <c r="A76" s="413" t="s">
        <v>734</v>
      </c>
      <c r="B76" s="694" t="s">
        <v>794</v>
      </c>
      <c r="C76" s="695"/>
      <c r="D76" s="696"/>
      <c r="E76" s="697">
        <v>24</v>
      </c>
      <c r="F76" s="698"/>
      <c r="I76" s="403"/>
      <c r="J76" s="403"/>
      <c r="K76" s="403"/>
      <c r="L76" s="403"/>
      <c r="M76" s="403"/>
    </row>
    <row r="77" spans="1:13" ht="42.75" customHeight="1" x14ac:dyDescent="0.25">
      <c r="A77" s="413" t="s">
        <v>795</v>
      </c>
      <c r="B77" s="694" t="s">
        <v>785</v>
      </c>
      <c r="C77" s="695"/>
      <c r="D77" s="696"/>
      <c r="E77" s="697">
        <v>1</v>
      </c>
      <c r="F77" s="698"/>
      <c r="I77" s="403"/>
      <c r="J77" s="403"/>
      <c r="K77" s="403"/>
      <c r="L77" s="403"/>
      <c r="M77" s="403"/>
    </row>
    <row r="78" spans="1:13" ht="45.75" customHeight="1" x14ac:dyDescent="0.25">
      <c r="A78" s="413" t="s">
        <v>796</v>
      </c>
      <c r="B78" s="694" t="s">
        <v>797</v>
      </c>
      <c r="C78" s="695"/>
      <c r="D78" s="696"/>
      <c r="E78" s="697">
        <v>20</v>
      </c>
      <c r="F78" s="698"/>
      <c r="I78" s="403"/>
      <c r="J78" s="403"/>
      <c r="K78" s="403"/>
      <c r="L78" s="403"/>
      <c r="M78" s="403"/>
    </row>
    <row r="79" spans="1:13" ht="15.75" customHeight="1" x14ac:dyDescent="0.25">
      <c r="A79" s="414"/>
      <c r="B79" s="699"/>
      <c r="C79" s="700"/>
      <c r="D79" s="701"/>
      <c r="E79" s="699"/>
      <c r="F79" s="701"/>
      <c r="I79" s="403"/>
      <c r="J79" s="403"/>
      <c r="K79" s="403"/>
      <c r="L79" s="403"/>
      <c r="M79" s="403"/>
    </row>
    <row r="80" spans="1:13" ht="15.75" customHeight="1" x14ac:dyDescent="0.25">
      <c r="A80" s="27"/>
      <c r="B80" s="27"/>
      <c r="C80" s="27"/>
      <c r="D80" s="27"/>
      <c r="E80" s="27"/>
      <c r="F80" s="27"/>
      <c r="I80" s="403"/>
      <c r="J80" s="403"/>
      <c r="K80" s="403"/>
      <c r="L80" s="403"/>
      <c r="M80" s="403"/>
    </row>
    <row r="81" spans="1:13" ht="15.75" customHeight="1" x14ac:dyDescent="0.25">
      <c r="A81" s="431" t="s">
        <v>96</v>
      </c>
      <c r="B81" s="432"/>
      <c r="C81" s="432"/>
      <c r="D81" s="432"/>
      <c r="E81" s="432"/>
      <c r="F81" s="432"/>
      <c r="I81" s="403"/>
      <c r="J81" s="403"/>
      <c r="K81" s="403"/>
      <c r="L81" s="403"/>
      <c r="M81" s="403"/>
    </row>
    <row r="82" spans="1:13" ht="15.75" customHeight="1" x14ac:dyDescent="0.25">
      <c r="A82" s="431" t="s">
        <v>676</v>
      </c>
      <c r="B82" s="432"/>
      <c r="C82" s="432"/>
      <c r="D82" s="432"/>
      <c r="E82" s="432"/>
      <c r="F82" s="432"/>
      <c r="I82" s="403"/>
      <c r="J82" s="403"/>
      <c r="K82" s="403"/>
      <c r="L82" s="403"/>
      <c r="M82" s="403"/>
    </row>
    <row r="83" spans="1:13" ht="15.75" customHeight="1" x14ac:dyDescent="0.25">
      <c r="A83" s="28"/>
      <c r="B83" s="28"/>
      <c r="C83" s="28"/>
      <c r="D83" s="28"/>
      <c r="E83" s="28"/>
      <c r="F83" s="28"/>
      <c r="I83" s="403"/>
      <c r="J83" s="403"/>
      <c r="K83" s="403"/>
      <c r="L83" s="403"/>
      <c r="M83" s="403"/>
    </row>
    <row r="84" spans="1:13" ht="15.75" customHeight="1" x14ac:dyDescent="0.25">
      <c r="I84" s="403"/>
      <c r="J84" s="403"/>
      <c r="K84" s="403"/>
      <c r="L84" s="403"/>
      <c r="M84" s="403"/>
    </row>
    <row r="85" spans="1:13" ht="15.75" customHeight="1" x14ac:dyDescent="0.25">
      <c r="I85" s="403"/>
      <c r="J85" s="403"/>
      <c r="K85" s="403"/>
      <c r="L85" s="403"/>
      <c r="M85" s="403"/>
    </row>
    <row r="86" spans="1:13" ht="15.75" customHeight="1" x14ac:dyDescent="0.25">
      <c r="I86" s="403"/>
      <c r="J86" s="403"/>
      <c r="K86" s="403"/>
      <c r="L86" s="403"/>
      <c r="M86" s="403"/>
    </row>
    <row r="87" spans="1:13" ht="15.75" customHeight="1" x14ac:dyDescent="0.25"/>
    <row r="88" spans="1:13" ht="15.75" customHeight="1" x14ac:dyDescent="0.25"/>
    <row r="89" spans="1:13" ht="15.75" customHeight="1" x14ac:dyDescent="0.25"/>
    <row r="90" spans="1:13" ht="15.75" customHeight="1" x14ac:dyDescent="0.25"/>
    <row r="91" spans="1:13" ht="15.75" customHeight="1" x14ac:dyDescent="0.25"/>
    <row r="92" spans="1:13" ht="15.75" customHeight="1" x14ac:dyDescent="0.25"/>
    <row r="93" spans="1:13" ht="15.75" customHeight="1" x14ac:dyDescent="0.25"/>
    <row r="94" spans="1:13" ht="15.75" customHeight="1" x14ac:dyDescent="0.25"/>
    <row r="95" spans="1:13" ht="15.75" customHeight="1" x14ac:dyDescent="0.25"/>
    <row r="96" spans="1:13"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98">
    <mergeCell ref="A6:A8"/>
    <mergeCell ref="B6:F8"/>
    <mergeCell ref="B1:F1"/>
    <mergeCell ref="A2:F2"/>
    <mergeCell ref="A3:F3"/>
    <mergeCell ref="B4:F4"/>
    <mergeCell ref="B5:F5"/>
    <mergeCell ref="B9:C9"/>
    <mergeCell ref="D9:F9"/>
    <mergeCell ref="C10:D10"/>
    <mergeCell ref="E10:F10"/>
    <mergeCell ref="C11:D11"/>
    <mergeCell ref="E11:F11"/>
    <mergeCell ref="C12:D12"/>
    <mergeCell ref="E12:F12"/>
    <mergeCell ref="A13:F13"/>
    <mergeCell ref="A14:F14"/>
    <mergeCell ref="B15:C15"/>
    <mergeCell ref="D15:F15"/>
    <mergeCell ref="A22:F22"/>
    <mergeCell ref="B16:C16"/>
    <mergeCell ref="D16:F16"/>
    <mergeCell ref="B17:C17"/>
    <mergeCell ref="D17:F17"/>
    <mergeCell ref="B18:C18"/>
    <mergeCell ref="D18:F18"/>
    <mergeCell ref="B19:C19"/>
    <mergeCell ref="D19:F19"/>
    <mergeCell ref="B20:C20"/>
    <mergeCell ref="D20:F20"/>
    <mergeCell ref="A21:F21"/>
    <mergeCell ref="A34:F34"/>
    <mergeCell ref="B23:F23"/>
    <mergeCell ref="B24:F24"/>
    <mergeCell ref="B25:F25"/>
    <mergeCell ref="A26:F26"/>
    <mergeCell ref="B27:F27"/>
    <mergeCell ref="B28:F28"/>
    <mergeCell ref="B29:F29"/>
    <mergeCell ref="B30:F30"/>
    <mergeCell ref="B31:F31"/>
    <mergeCell ref="B32:F32"/>
    <mergeCell ref="B33:F33"/>
    <mergeCell ref="B42:F42"/>
    <mergeCell ref="B35:F35"/>
    <mergeCell ref="B36:C36"/>
    <mergeCell ref="D36:F36"/>
    <mergeCell ref="B37:C37"/>
    <mergeCell ref="D37:F37"/>
    <mergeCell ref="B38:C38"/>
    <mergeCell ref="D38:F38"/>
    <mergeCell ref="B39:C39"/>
    <mergeCell ref="D39:F39"/>
    <mergeCell ref="B40:C40"/>
    <mergeCell ref="D40:F40"/>
    <mergeCell ref="A41:F41"/>
    <mergeCell ref="C43:D43"/>
    <mergeCell ref="E43:F43"/>
    <mergeCell ref="C44:D44"/>
    <mergeCell ref="E44:F44"/>
    <mergeCell ref="C45:D45"/>
    <mergeCell ref="E45:F45"/>
    <mergeCell ref="J62:K62"/>
    <mergeCell ref="C46:D46"/>
    <mergeCell ref="E46:F46"/>
    <mergeCell ref="C47:D47"/>
    <mergeCell ref="E47:F47"/>
    <mergeCell ref="C48:D48"/>
    <mergeCell ref="E48:F48"/>
    <mergeCell ref="A49:F49"/>
    <mergeCell ref="A50:F50"/>
    <mergeCell ref="A56:F56"/>
    <mergeCell ref="J60:K60"/>
    <mergeCell ref="J61:K61"/>
    <mergeCell ref="J63:K63"/>
    <mergeCell ref="A67:F67"/>
    <mergeCell ref="A69:F69"/>
    <mergeCell ref="A70:F70"/>
    <mergeCell ref="B71:D71"/>
    <mergeCell ref="E71:F71"/>
    <mergeCell ref="B72:D72"/>
    <mergeCell ref="E72:F72"/>
    <mergeCell ref="B73:D73"/>
    <mergeCell ref="E73:F73"/>
    <mergeCell ref="B74:D74"/>
    <mergeCell ref="E74:F74"/>
    <mergeCell ref="A82:F82"/>
    <mergeCell ref="B75:D75"/>
    <mergeCell ref="E75:F75"/>
    <mergeCell ref="B76:D76"/>
    <mergeCell ref="E76:F76"/>
    <mergeCell ref="B77:D77"/>
    <mergeCell ref="E77:F77"/>
    <mergeCell ref="B78:D78"/>
    <mergeCell ref="E78:F78"/>
    <mergeCell ref="B79:D79"/>
    <mergeCell ref="E79:F79"/>
    <mergeCell ref="A81:F81"/>
  </mergeCells>
  <hyperlinks>
    <hyperlink ref="B18" r:id="rId1" xr:uid="{40DAF8CD-ED06-40C1-BA0D-514B88528DAA}"/>
    <hyperlink ref="D18" r:id="rId2" xr:uid="{2AACD51C-7D1B-4A74-AAA8-B3F70496E65D}"/>
    <hyperlink ref="B20" r:id="rId3" xr:uid="{D2CC6645-9E39-409B-BA86-AD4745F1C727}"/>
    <hyperlink ref="D20" r:id="rId4" xr:uid="{C415D41C-7B93-4DFE-8B98-E6B9FD3665F2}"/>
  </hyperlinks>
  <printOptions horizontalCentered="1"/>
  <pageMargins left="0.70866141732283472" right="0.70866141732283472" top="0.78740157480314965" bottom="0.78740157480314965" header="0" footer="0"/>
  <pageSetup paperSize="9" orientation="portrait"/>
  <rowBreaks count="1" manualBreakCount="1">
    <brk id="4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4EFA3-AF40-43D1-8073-BAD23FA365B8}">
  <dimension ref="A1:Z1001"/>
  <sheetViews>
    <sheetView topLeftCell="A55" workbookViewId="0"/>
  </sheetViews>
  <sheetFormatPr defaultColWidth="14.42578125" defaultRowHeight="15" customHeight="1" x14ac:dyDescent="0.25"/>
  <cols>
    <col min="1" max="1" width="17.85546875" customWidth="1"/>
    <col min="2" max="2" width="29" customWidth="1"/>
    <col min="3" max="3" width="16.85546875" customWidth="1"/>
    <col min="4" max="4" width="17.7109375" customWidth="1"/>
    <col min="5" max="5" width="14" customWidth="1"/>
    <col min="6" max="6" width="14.7109375" customWidth="1"/>
    <col min="7" max="26" width="8.7109375" customWidth="1"/>
  </cols>
  <sheetData>
    <row r="1" spans="1:26" ht="18.75" x14ac:dyDescent="0.25">
      <c r="A1" s="98" t="s">
        <v>0</v>
      </c>
      <c r="B1" s="566" t="s">
        <v>243</v>
      </c>
      <c r="C1" s="424"/>
      <c r="D1" s="424"/>
      <c r="E1" s="424"/>
      <c r="F1" s="423"/>
      <c r="G1" s="99"/>
      <c r="H1" s="99"/>
      <c r="I1" s="99"/>
      <c r="J1" s="99"/>
      <c r="K1" s="99"/>
      <c r="L1" s="99"/>
      <c r="M1" s="99"/>
      <c r="N1" s="99"/>
      <c r="O1" s="99"/>
      <c r="P1" s="99"/>
      <c r="Q1" s="99"/>
      <c r="R1" s="99"/>
      <c r="S1" s="99"/>
      <c r="T1" s="99"/>
      <c r="U1" s="99"/>
      <c r="V1" s="99"/>
      <c r="W1" s="99"/>
      <c r="X1" s="99"/>
      <c r="Y1" s="99"/>
      <c r="Z1" s="99"/>
    </row>
    <row r="2" spans="1:26" ht="15" customHeight="1" x14ac:dyDescent="0.25">
      <c r="A2" s="567" t="s">
        <v>2</v>
      </c>
      <c r="B2" s="424"/>
      <c r="C2" s="424"/>
      <c r="D2" s="424"/>
      <c r="E2" s="424"/>
      <c r="F2" s="423"/>
      <c r="G2" s="99"/>
      <c r="H2" s="99"/>
      <c r="I2" s="99"/>
      <c r="J2" s="99"/>
      <c r="K2" s="99"/>
      <c r="L2" s="99"/>
      <c r="M2" s="99"/>
      <c r="N2" s="99"/>
      <c r="O2" s="99"/>
      <c r="P2" s="99"/>
      <c r="Q2" s="99"/>
      <c r="R2" s="99"/>
      <c r="S2" s="99"/>
      <c r="T2" s="99"/>
      <c r="U2" s="99"/>
      <c r="V2" s="99"/>
      <c r="W2" s="99"/>
      <c r="X2" s="99"/>
      <c r="Y2" s="99"/>
      <c r="Z2" s="99"/>
    </row>
    <row r="3" spans="1:26" ht="15" customHeight="1" x14ac:dyDescent="0.25">
      <c r="A3" s="567" t="s">
        <v>99</v>
      </c>
      <c r="B3" s="424"/>
      <c r="C3" s="424"/>
      <c r="D3" s="424"/>
      <c r="E3" s="424"/>
      <c r="F3" s="423"/>
      <c r="G3" s="99"/>
      <c r="H3" s="99"/>
      <c r="I3" s="99"/>
      <c r="J3" s="99"/>
      <c r="K3" s="99"/>
      <c r="L3" s="99"/>
      <c r="M3" s="99"/>
      <c r="N3" s="99"/>
      <c r="O3" s="99"/>
      <c r="P3" s="99"/>
      <c r="Q3" s="99"/>
      <c r="R3" s="99"/>
      <c r="S3" s="99"/>
      <c r="T3" s="99"/>
      <c r="U3" s="99"/>
      <c r="V3" s="99"/>
      <c r="W3" s="99"/>
      <c r="X3" s="99"/>
      <c r="Y3" s="99"/>
      <c r="Z3" s="99"/>
    </row>
    <row r="4" spans="1:26" x14ac:dyDescent="0.25">
      <c r="A4" s="100" t="s">
        <v>4</v>
      </c>
      <c r="B4" s="568" t="s">
        <v>5</v>
      </c>
      <c r="C4" s="424"/>
      <c r="D4" s="424"/>
      <c r="E4" s="424"/>
      <c r="F4" s="423"/>
      <c r="G4" s="99"/>
      <c r="H4" s="99"/>
      <c r="I4" s="99"/>
      <c r="J4" s="99"/>
      <c r="K4" s="99"/>
      <c r="L4" s="99"/>
      <c r="M4" s="99"/>
      <c r="N4" s="99"/>
      <c r="O4" s="99"/>
      <c r="P4" s="99"/>
      <c r="Q4" s="99"/>
      <c r="R4" s="99"/>
      <c r="S4" s="99"/>
      <c r="T4" s="99"/>
      <c r="U4" s="99"/>
      <c r="V4" s="99"/>
      <c r="W4" s="99"/>
      <c r="X4" s="99"/>
      <c r="Y4" s="99"/>
      <c r="Z4" s="99"/>
    </row>
    <row r="5" spans="1:26" x14ac:dyDescent="0.25">
      <c r="A5" s="101" t="s">
        <v>6</v>
      </c>
      <c r="B5" s="568" t="s">
        <v>7</v>
      </c>
      <c r="C5" s="424"/>
      <c r="D5" s="424"/>
      <c r="E5" s="424"/>
      <c r="F5" s="423"/>
      <c r="G5" s="99"/>
      <c r="H5" s="99"/>
      <c r="I5" s="99"/>
      <c r="J5" s="99"/>
      <c r="K5" s="99"/>
      <c r="L5" s="99"/>
      <c r="M5" s="99"/>
      <c r="N5" s="99"/>
      <c r="O5" s="99"/>
      <c r="P5" s="99"/>
      <c r="Q5" s="99"/>
      <c r="R5" s="99"/>
      <c r="S5" s="99"/>
      <c r="T5" s="99"/>
      <c r="U5" s="99"/>
      <c r="V5" s="99"/>
      <c r="W5" s="99"/>
      <c r="X5" s="99"/>
      <c r="Y5" s="99"/>
      <c r="Z5" s="99"/>
    </row>
    <row r="6" spans="1:26" x14ac:dyDescent="0.25">
      <c r="A6" s="564" t="s">
        <v>8</v>
      </c>
      <c r="B6" s="565" t="s">
        <v>9</v>
      </c>
      <c r="C6" s="441"/>
      <c r="D6" s="441"/>
      <c r="E6" s="441"/>
      <c r="F6" s="442"/>
      <c r="G6" s="99"/>
      <c r="H6" s="99"/>
      <c r="I6" s="99"/>
      <c r="J6" s="99"/>
      <c r="K6" s="99"/>
      <c r="L6" s="99"/>
      <c r="M6" s="99"/>
      <c r="N6" s="99"/>
      <c r="O6" s="99"/>
      <c r="P6" s="99"/>
      <c r="Q6" s="99"/>
      <c r="R6" s="99"/>
      <c r="S6" s="99"/>
      <c r="T6" s="99"/>
      <c r="U6" s="99"/>
      <c r="V6" s="99"/>
      <c r="W6" s="99"/>
      <c r="X6" s="99"/>
      <c r="Y6" s="99"/>
      <c r="Z6" s="99"/>
    </row>
    <row r="7" spans="1:26" x14ac:dyDescent="0.25">
      <c r="A7" s="438"/>
      <c r="B7" s="443"/>
      <c r="C7" s="432"/>
      <c r="D7" s="432"/>
      <c r="E7" s="432"/>
      <c r="F7" s="444"/>
      <c r="G7" s="99"/>
      <c r="H7" s="99"/>
      <c r="I7" s="99"/>
      <c r="J7" s="99"/>
      <c r="K7" s="99"/>
      <c r="L7" s="99"/>
      <c r="M7" s="99"/>
      <c r="N7" s="99"/>
      <c r="O7" s="99"/>
      <c r="P7" s="99"/>
      <c r="Q7" s="99"/>
      <c r="R7" s="99"/>
      <c r="S7" s="99"/>
      <c r="T7" s="99"/>
      <c r="U7" s="99"/>
      <c r="V7" s="99"/>
      <c r="W7" s="99"/>
      <c r="X7" s="99"/>
      <c r="Y7" s="99"/>
      <c r="Z7" s="99"/>
    </row>
    <row r="8" spans="1:26" x14ac:dyDescent="0.25">
      <c r="A8" s="439"/>
      <c r="B8" s="445"/>
      <c r="C8" s="446"/>
      <c r="D8" s="446"/>
      <c r="E8" s="446"/>
      <c r="F8" s="447"/>
      <c r="G8" s="99"/>
      <c r="H8" s="99"/>
      <c r="I8" s="99"/>
      <c r="J8" s="99"/>
      <c r="K8" s="99"/>
      <c r="L8" s="99"/>
      <c r="M8" s="99"/>
      <c r="N8" s="99"/>
      <c r="O8" s="99"/>
      <c r="P8" s="99"/>
      <c r="Q8" s="99"/>
      <c r="R8" s="99"/>
      <c r="S8" s="99"/>
      <c r="T8" s="99"/>
      <c r="U8" s="99"/>
      <c r="V8" s="99"/>
      <c r="W8" s="99"/>
      <c r="X8" s="99"/>
      <c r="Y8" s="99"/>
      <c r="Z8" s="99"/>
    </row>
    <row r="9" spans="1:26" ht="25.5" x14ac:dyDescent="0.25">
      <c r="A9" s="101" t="s">
        <v>10</v>
      </c>
      <c r="B9" s="569" t="s">
        <v>100</v>
      </c>
      <c r="C9" s="423"/>
      <c r="D9" s="569" t="s">
        <v>12</v>
      </c>
      <c r="E9" s="424"/>
      <c r="F9" s="423"/>
      <c r="G9" s="99"/>
      <c r="H9" s="99"/>
      <c r="I9" s="99"/>
      <c r="J9" s="99"/>
      <c r="K9" s="99"/>
      <c r="L9" s="99"/>
      <c r="M9" s="99"/>
      <c r="N9" s="99"/>
      <c r="O9" s="99"/>
      <c r="P9" s="99"/>
      <c r="Q9" s="99"/>
      <c r="R9" s="99"/>
      <c r="S9" s="99"/>
      <c r="T9" s="99"/>
      <c r="U9" s="99"/>
      <c r="V9" s="99"/>
      <c r="W9" s="99"/>
      <c r="X9" s="99"/>
      <c r="Y9" s="99"/>
      <c r="Z9" s="99"/>
    </row>
    <row r="10" spans="1:26" ht="25.5" customHeight="1" x14ac:dyDescent="0.25">
      <c r="A10" s="102" t="s">
        <v>13</v>
      </c>
      <c r="B10" s="101" t="s">
        <v>14</v>
      </c>
      <c r="C10" s="569" t="s">
        <v>15</v>
      </c>
      <c r="D10" s="423"/>
      <c r="E10" s="570" t="s">
        <v>16</v>
      </c>
      <c r="F10" s="423"/>
      <c r="G10" s="99"/>
      <c r="H10" s="99"/>
      <c r="I10" s="99"/>
      <c r="J10" s="99"/>
      <c r="K10" s="99"/>
      <c r="L10" s="99"/>
      <c r="M10" s="99"/>
      <c r="N10" s="99"/>
      <c r="O10" s="99"/>
      <c r="P10" s="99"/>
      <c r="Q10" s="99"/>
      <c r="R10" s="99"/>
      <c r="S10" s="99"/>
      <c r="T10" s="99"/>
      <c r="U10" s="99"/>
      <c r="V10" s="99"/>
      <c r="W10" s="99"/>
      <c r="X10" s="99"/>
      <c r="Y10" s="99"/>
      <c r="Z10" s="99"/>
    </row>
    <row r="11" spans="1:26" x14ac:dyDescent="0.25">
      <c r="A11" s="101" t="s">
        <v>17</v>
      </c>
      <c r="B11" s="103">
        <v>797</v>
      </c>
      <c r="C11" s="571">
        <v>797</v>
      </c>
      <c r="D11" s="423"/>
      <c r="E11" s="571">
        <v>0</v>
      </c>
      <c r="F11" s="423"/>
      <c r="G11" s="99"/>
      <c r="H11" s="99"/>
      <c r="I11" s="99"/>
      <c r="J11" s="99"/>
      <c r="K11" s="99"/>
      <c r="L11" s="99"/>
      <c r="M11" s="99"/>
      <c r="N11" s="99"/>
      <c r="O11" s="99"/>
      <c r="P11" s="99"/>
      <c r="Q11" s="99"/>
      <c r="R11" s="99"/>
      <c r="S11" s="99"/>
      <c r="T11" s="99"/>
      <c r="U11" s="99"/>
      <c r="V11" s="99"/>
      <c r="W11" s="99"/>
      <c r="X11" s="99"/>
      <c r="Y11" s="99"/>
      <c r="Z11" s="99"/>
    </row>
    <row r="12" spans="1:26" x14ac:dyDescent="0.25">
      <c r="A12" s="101" t="s">
        <v>18</v>
      </c>
      <c r="B12" s="103">
        <v>797</v>
      </c>
      <c r="C12" s="571">
        <v>797</v>
      </c>
      <c r="D12" s="423"/>
      <c r="E12" s="571">
        <v>0</v>
      </c>
      <c r="F12" s="423"/>
      <c r="G12" s="99"/>
      <c r="H12" s="99"/>
      <c r="I12" s="99"/>
      <c r="J12" s="99"/>
      <c r="K12" s="99"/>
      <c r="L12" s="99"/>
      <c r="M12" s="99"/>
      <c r="N12" s="99"/>
      <c r="O12" s="99"/>
      <c r="P12" s="99"/>
      <c r="Q12" s="99"/>
      <c r="R12" s="99"/>
      <c r="S12" s="99"/>
      <c r="T12" s="99"/>
      <c r="U12" s="99"/>
      <c r="V12" s="99"/>
      <c r="W12" s="99"/>
      <c r="X12" s="99"/>
      <c r="Y12" s="99"/>
      <c r="Z12" s="99"/>
    </row>
    <row r="13" spans="1:26" x14ac:dyDescent="0.25">
      <c r="A13" s="573"/>
      <c r="B13" s="424"/>
      <c r="C13" s="424"/>
      <c r="D13" s="424"/>
      <c r="E13" s="424"/>
      <c r="F13" s="423"/>
      <c r="G13" s="99"/>
      <c r="H13" s="99"/>
      <c r="I13" s="99"/>
      <c r="J13" s="99"/>
      <c r="K13" s="99"/>
      <c r="L13" s="99"/>
      <c r="M13" s="99"/>
      <c r="N13" s="99"/>
      <c r="O13" s="99"/>
      <c r="P13" s="99"/>
      <c r="Q13" s="99"/>
      <c r="R13" s="99"/>
      <c r="S13" s="99"/>
      <c r="T13" s="99"/>
      <c r="U13" s="99"/>
      <c r="V13" s="99"/>
      <c r="W13" s="99"/>
      <c r="X13" s="99"/>
      <c r="Y13" s="99"/>
      <c r="Z13" s="99"/>
    </row>
    <row r="14" spans="1:26" x14ac:dyDescent="0.25">
      <c r="A14" s="566" t="s">
        <v>19</v>
      </c>
      <c r="B14" s="424"/>
      <c r="C14" s="424"/>
      <c r="D14" s="424"/>
      <c r="E14" s="424"/>
      <c r="F14" s="423"/>
      <c r="G14" s="99"/>
      <c r="H14" s="99"/>
      <c r="I14" s="99"/>
      <c r="J14" s="99"/>
      <c r="K14" s="99"/>
      <c r="L14" s="99"/>
      <c r="M14" s="99"/>
      <c r="N14" s="99"/>
      <c r="O14" s="99"/>
      <c r="P14" s="99"/>
      <c r="Q14" s="99"/>
      <c r="R14" s="99"/>
      <c r="S14" s="99"/>
      <c r="T14" s="99"/>
      <c r="U14" s="99"/>
      <c r="V14" s="99"/>
      <c r="W14" s="99"/>
      <c r="X14" s="99"/>
      <c r="Y14" s="99"/>
      <c r="Z14" s="99"/>
    </row>
    <row r="15" spans="1:26" x14ac:dyDescent="0.25">
      <c r="A15" s="104"/>
      <c r="B15" s="570" t="s">
        <v>20</v>
      </c>
      <c r="C15" s="423"/>
      <c r="D15" s="570" t="s">
        <v>21</v>
      </c>
      <c r="E15" s="424"/>
      <c r="F15" s="423"/>
      <c r="G15" s="99"/>
      <c r="H15" s="99"/>
      <c r="I15" s="99"/>
      <c r="J15" s="99"/>
      <c r="K15" s="99"/>
      <c r="L15" s="99"/>
      <c r="M15" s="99"/>
      <c r="N15" s="99"/>
      <c r="O15" s="99"/>
      <c r="P15" s="99"/>
      <c r="Q15" s="99"/>
      <c r="R15" s="99"/>
      <c r="S15" s="99"/>
      <c r="T15" s="99"/>
      <c r="U15" s="99"/>
      <c r="V15" s="99"/>
      <c r="W15" s="99"/>
      <c r="X15" s="99"/>
      <c r="Y15" s="99"/>
      <c r="Z15" s="99"/>
    </row>
    <row r="16" spans="1:26" x14ac:dyDescent="0.25">
      <c r="A16" s="101" t="s">
        <v>22</v>
      </c>
      <c r="B16" s="568" t="s">
        <v>244</v>
      </c>
      <c r="C16" s="423"/>
      <c r="D16" s="568" t="s">
        <v>245</v>
      </c>
      <c r="E16" s="424"/>
      <c r="F16" s="423"/>
      <c r="G16" s="99"/>
      <c r="H16" s="99"/>
      <c r="I16" s="99"/>
      <c r="J16" s="99"/>
      <c r="K16" s="99"/>
      <c r="L16" s="99"/>
      <c r="M16" s="99"/>
      <c r="N16" s="99"/>
      <c r="O16" s="99"/>
      <c r="P16" s="99"/>
      <c r="Q16" s="99"/>
      <c r="R16" s="99"/>
      <c r="S16" s="99"/>
      <c r="T16" s="99"/>
      <c r="U16" s="99"/>
      <c r="V16" s="99"/>
      <c r="W16" s="99"/>
      <c r="X16" s="99"/>
      <c r="Y16" s="99"/>
      <c r="Z16" s="99"/>
    </row>
    <row r="17" spans="1:26" x14ac:dyDescent="0.25">
      <c r="A17" s="101" t="s">
        <v>0</v>
      </c>
      <c r="B17" s="568" t="s">
        <v>246</v>
      </c>
      <c r="C17" s="423"/>
      <c r="D17" s="568" t="s">
        <v>246</v>
      </c>
      <c r="E17" s="424"/>
      <c r="F17" s="423"/>
      <c r="G17" s="99"/>
      <c r="H17" s="99"/>
      <c r="I17" s="99"/>
      <c r="J17" s="99"/>
      <c r="K17" s="99"/>
      <c r="L17" s="99"/>
      <c r="M17" s="99"/>
      <c r="N17" s="99"/>
      <c r="O17" s="99"/>
      <c r="P17" s="99"/>
      <c r="Q17" s="99"/>
      <c r="R17" s="99"/>
      <c r="S17" s="99"/>
      <c r="T17" s="99"/>
      <c r="U17" s="99"/>
      <c r="V17" s="99"/>
      <c r="W17" s="99"/>
      <c r="X17" s="99"/>
      <c r="Y17" s="99"/>
      <c r="Z17" s="99"/>
    </row>
    <row r="18" spans="1:26" x14ac:dyDescent="0.25">
      <c r="A18" s="101" t="s">
        <v>26</v>
      </c>
      <c r="B18" s="574" t="s">
        <v>247</v>
      </c>
      <c r="C18" s="423"/>
      <c r="D18" s="574" t="s">
        <v>247</v>
      </c>
      <c r="E18" s="424"/>
      <c r="F18" s="423"/>
      <c r="G18" s="99"/>
      <c r="H18" s="99"/>
      <c r="I18" s="99"/>
      <c r="J18" s="99"/>
      <c r="K18" s="99"/>
      <c r="L18" s="99"/>
      <c r="M18" s="99"/>
      <c r="N18" s="99"/>
      <c r="O18" s="99"/>
      <c r="P18" s="99"/>
      <c r="Q18" s="99"/>
      <c r="R18" s="99"/>
      <c r="S18" s="99"/>
      <c r="T18" s="99"/>
      <c r="U18" s="99"/>
      <c r="V18" s="99"/>
      <c r="W18" s="99"/>
      <c r="X18" s="99"/>
      <c r="Y18" s="99"/>
      <c r="Z18" s="99"/>
    </row>
    <row r="19" spans="1:26" x14ac:dyDescent="0.25">
      <c r="A19" s="101" t="s">
        <v>28</v>
      </c>
      <c r="B19" s="575">
        <v>420553684840</v>
      </c>
      <c r="C19" s="423"/>
      <c r="D19" s="575">
        <v>553684840</v>
      </c>
      <c r="E19" s="424"/>
      <c r="F19" s="423"/>
      <c r="G19" s="99"/>
      <c r="H19" s="99"/>
      <c r="I19" s="99"/>
      <c r="J19" s="99"/>
      <c r="K19" s="99"/>
      <c r="L19" s="99"/>
      <c r="M19" s="99"/>
      <c r="N19" s="99"/>
      <c r="O19" s="99"/>
      <c r="P19" s="99"/>
      <c r="Q19" s="99"/>
      <c r="R19" s="99"/>
      <c r="S19" s="99"/>
      <c r="T19" s="99"/>
      <c r="U19" s="99"/>
      <c r="V19" s="99"/>
      <c r="W19" s="99"/>
      <c r="X19" s="99"/>
      <c r="Y19" s="99"/>
      <c r="Z19" s="99"/>
    </row>
    <row r="20" spans="1:26" x14ac:dyDescent="0.25">
      <c r="A20" s="101" t="s">
        <v>29</v>
      </c>
      <c r="B20" s="574" t="s">
        <v>248</v>
      </c>
      <c r="C20" s="423"/>
      <c r="D20" s="574" t="s">
        <v>249</v>
      </c>
      <c r="E20" s="424"/>
      <c r="F20" s="423"/>
      <c r="G20" s="99"/>
      <c r="H20" s="99"/>
      <c r="I20" s="99"/>
      <c r="J20" s="99"/>
      <c r="K20" s="99"/>
      <c r="L20" s="99"/>
      <c r="M20" s="99"/>
      <c r="N20" s="99"/>
      <c r="O20" s="99"/>
      <c r="P20" s="99"/>
      <c r="Q20" s="99"/>
      <c r="R20" s="99"/>
      <c r="S20" s="99"/>
      <c r="T20" s="99"/>
      <c r="U20" s="99"/>
      <c r="V20" s="99"/>
      <c r="W20" s="99"/>
      <c r="X20" s="99"/>
      <c r="Y20" s="99"/>
      <c r="Z20" s="99"/>
    </row>
    <row r="21" spans="1:26" ht="15.75" customHeight="1" x14ac:dyDescent="0.25">
      <c r="A21" s="427"/>
      <c r="B21" s="424"/>
      <c r="C21" s="424"/>
      <c r="D21" s="424"/>
      <c r="E21" s="424"/>
      <c r="F21" s="423"/>
    </row>
    <row r="22" spans="1:26" ht="15" customHeight="1" x14ac:dyDescent="0.25">
      <c r="A22" s="454" t="s">
        <v>32</v>
      </c>
      <c r="B22" s="424"/>
      <c r="C22" s="424"/>
      <c r="D22" s="424"/>
      <c r="E22" s="424"/>
      <c r="F22" s="423"/>
    </row>
    <row r="23" spans="1:26" ht="29.25" customHeight="1" x14ac:dyDescent="0.25">
      <c r="A23" s="3" t="s">
        <v>33</v>
      </c>
      <c r="B23" s="448" t="s">
        <v>34</v>
      </c>
      <c r="C23" s="424"/>
      <c r="D23" s="424"/>
      <c r="E23" s="424"/>
      <c r="F23" s="423"/>
    </row>
    <row r="24" spans="1:26" ht="147" customHeight="1" x14ac:dyDescent="0.25">
      <c r="A24" s="8" t="s">
        <v>108</v>
      </c>
      <c r="B24" s="426" t="s">
        <v>109</v>
      </c>
      <c r="C24" s="424"/>
      <c r="D24" s="424"/>
      <c r="E24" s="424"/>
      <c r="F24" s="423"/>
    </row>
    <row r="25" spans="1:26" ht="15.75" customHeight="1" x14ac:dyDescent="0.25">
      <c r="A25" s="8"/>
      <c r="B25" s="426"/>
      <c r="C25" s="424"/>
      <c r="D25" s="424"/>
      <c r="E25" s="424"/>
      <c r="F25" s="423"/>
    </row>
    <row r="26" spans="1:26" ht="15.75" customHeight="1" x14ac:dyDescent="0.25">
      <c r="A26" s="8"/>
      <c r="B26" s="426"/>
      <c r="C26" s="424"/>
      <c r="D26" s="424"/>
      <c r="E26" s="424"/>
      <c r="F26" s="423"/>
    </row>
    <row r="27" spans="1:26" ht="15.75" customHeight="1" x14ac:dyDescent="0.25">
      <c r="A27" s="8"/>
      <c r="B27" s="426"/>
      <c r="C27" s="424"/>
      <c r="D27" s="424"/>
      <c r="E27" s="424"/>
      <c r="F27" s="423"/>
    </row>
    <row r="28" spans="1:26" ht="15.75" customHeight="1" x14ac:dyDescent="0.25">
      <c r="A28" s="8"/>
      <c r="B28" s="426"/>
      <c r="C28" s="424"/>
      <c r="D28" s="424"/>
      <c r="E28" s="424"/>
      <c r="F28" s="423"/>
    </row>
    <row r="29" spans="1:26" ht="15.75" customHeight="1" x14ac:dyDescent="0.25">
      <c r="A29" s="8"/>
      <c r="B29" s="426"/>
      <c r="C29" s="424"/>
      <c r="D29" s="424"/>
      <c r="E29" s="424"/>
      <c r="F29" s="423"/>
    </row>
    <row r="30" spans="1:26" ht="15.75" customHeight="1" x14ac:dyDescent="0.25">
      <c r="A30" s="427"/>
      <c r="B30" s="424"/>
      <c r="C30" s="424"/>
      <c r="D30" s="424"/>
      <c r="E30" s="424"/>
      <c r="F30" s="423"/>
    </row>
    <row r="31" spans="1:26" ht="42.75" customHeight="1" x14ac:dyDescent="0.25">
      <c r="A31" s="3" t="s">
        <v>39</v>
      </c>
      <c r="B31" s="448" t="s">
        <v>40</v>
      </c>
      <c r="C31" s="424"/>
      <c r="D31" s="424"/>
      <c r="E31" s="424"/>
      <c r="F31" s="423"/>
      <c r="I31" s="9"/>
    </row>
    <row r="32" spans="1:26" ht="113.25" customHeight="1" x14ac:dyDescent="0.25">
      <c r="A32" s="8" t="s">
        <v>190</v>
      </c>
      <c r="B32" s="426" t="s">
        <v>250</v>
      </c>
      <c r="C32" s="424"/>
      <c r="D32" s="424"/>
      <c r="E32" s="424"/>
      <c r="F32" s="423"/>
    </row>
    <row r="33" spans="1:10" ht="99" customHeight="1" x14ac:dyDescent="0.25">
      <c r="A33" s="8" t="s">
        <v>192</v>
      </c>
      <c r="B33" s="426" t="s">
        <v>251</v>
      </c>
      <c r="C33" s="424"/>
      <c r="D33" s="424"/>
      <c r="E33" s="424"/>
      <c r="F33" s="423"/>
    </row>
    <row r="34" spans="1:10" ht="111" customHeight="1" x14ac:dyDescent="0.25">
      <c r="A34" s="8" t="s">
        <v>194</v>
      </c>
      <c r="B34" s="426" t="s">
        <v>252</v>
      </c>
      <c r="C34" s="424"/>
      <c r="D34" s="424"/>
      <c r="E34" s="424"/>
      <c r="F34" s="423"/>
    </row>
    <row r="35" spans="1:10" ht="132.75" customHeight="1" x14ac:dyDescent="0.25">
      <c r="A35" s="8" t="s">
        <v>196</v>
      </c>
      <c r="B35" s="426" t="s">
        <v>253</v>
      </c>
      <c r="C35" s="424"/>
      <c r="D35" s="424"/>
      <c r="E35" s="424"/>
      <c r="F35" s="423"/>
    </row>
    <row r="36" spans="1:10" ht="46.5" customHeight="1" x14ac:dyDescent="0.25">
      <c r="A36" s="8" t="s">
        <v>45</v>
      </c>
      <c r="B36" s="426" t="s">
        <v>254</v>
      </c>
      <c r="C36" s="424"/>
      <c r="D36" s="424"/>
      <c r="E36" s="424"/>
      <c r="F36" s="423"/>
    </row>
    <row r="37" spans="1:10" ht="100.5" customHeight="1" x14ac:dyDescent="0.25">
      <c r="A37" s="8" t="s">
        <v>200</v>
      </c>
      <c r="B37" s="426" t="s">
        <v>255</v>
      </c>
      <c r="C37" s="424"/>
      <c r="D37" s="424"/>
      <c r="E37" s="424"/>
      <c r="F37" s="423"/>
    </row>
    <row r="38" spans="1:10" ht="111.75" customHeight="1" x14ac:dyDescent="0.25">
      <c r="A38" s="8" t="s">
        <v>47</v>
      </c>
      <c r="B38" s="426" t="s">
        <v>256</v>
      </c>
      <c r="C38" s="424"/>
      <c r="D38" s="424"/>
      <c r="E38" s="424"/>
      <c r="F38" s="423"/>
    </row>
    <row r="39" spans="1:10" ht="15.75" customHeight="1" x14ac:dyDescent="0.25">
      <c r="A39" s="427"/>
      <c r="B39" s="424"/>
      <c r="C39" s="424"/>
      <c r="D39" s="424"/>
      <c r="E39" s="424"/>
      <c r="F39" s="423"/>
    </row>
    <row r="40" spans="1:10" ht="33.75" customHeight="1" x14ac:dyDescent="0.25">
      <c r="A40" s="3" t="s">
        <v>48</v>
      </c>
      <c r="B40" s="422" t="s">
        <v>49</v>
      </c>
      <c r="C40" s="424"/>
      <c r="D40" s="424"/>
      <c r="E40" s="424"/>
      <c r="F40" s="423"/>
    </row>
    <row r="41" spans="1:10" ht="45" customHeight="1" x14ac:dyDescent="0.25">
      <c r="A41" s="3" t="s">
        <v>50</v>
      </c>
      <c r="B41" s="422" t="s">
        <v>51</v>
      </c>
      <c r="C41" s="423"/>
      <c r="D41" s="422" t="s">
        <v>52</v>
      </c>
      <c r="E41" s="424"/>
      <c r="F41" s="423"/>
      <c r="J41" s="10"/>
    </row>
    <row r="42" spans="1:10" ht="15.75" customHeight="1" x14ac:dyDescent="0.25">
      <c r="A42" s="11" t="s">
        <v>53</v>
      </c>
      <c r="B42" s="426"/>
      <c r="C42" s="423"/>
      <c r="D42" s="426"/>
      <c r="E42" s="424"/>
      <c r="F42" s="423"/>
    </row>
    <row r="43" spans="1:10" ht="15.75" customHeight="1" x14ac:dyDescent="0.25">
      <c r="A43" s="11" t="s">
        <v>54</v>
      </c>
      <c r="B43" s="426"/>
      <c r="C43" s="423"/>
      <c r="D43" s="426"/>
      <c r="E43" s="424"/>
      <c r="F43" s="423"/>
    </row>
    <row r="44" spans="1:10" ht="15.75" customHeight="1" x14ac:dyDescent="0.25">
      <c r="A44" s="11" t="s">
        <v>55</v>
      </c>
      <c r="B44" s="426"/>
      <c r="C44" s="423"/>
      <c r="D44" s="426"/>
      <c r="E44" s="424"/>
      <c r="F44" s="423"/>
    </row>
    <row r="45" spans="1:10" ht="15.75" customHeight="1" x14ac:dyDescent="0.25">
      <c r="A45" s="11" t="s">
        <v>56</v>
      </c>
      <c r="B45" s="426"/>
      <c r="C45" s="423"/>
      <c r="D45" s="426"/>
      <c r="E45" s="424"/>
      <c r="F45" s="423"/>
    </row>
    <row r="46" spans="1:10" ht="15.75" customHeight="1" x14ac:dyDescent="0.25">
      <c r="A46" s="427"/>
      <c r="B46" s="424"/>
      <c r="C46" s="424"/>
      <c r="D46" s="424"/>
      <c r="E46" s="424"/>
      <c r="F46" s="423"/>
    </row>
    <row r="47" spans="1:10" ht="46.5" customHeight="1" x14ac:dyDescent="0.25">
      <c r="A47" s="3" t="s">
        <v>57</v>
      </c>
      <c r="B47" s="422" t="s">
        <v>58</v>
      </c>
      <c r="C47" s="424"/>
      <c r="D47" s="424"/>
      <c r="E47" s="424"/>
      <c r="F47" s="423"/>
    </row>
    <row r="48" spans="1:10" ht="33.75" customHeight="1" x14ac:dyDescent="0.25">
      <c r="A48" s="6"/>
      <c r="B48" s="11" t="s">
        <v>59</v>
      </c>
      <c r="C48" s="422" t="s">
        <v>60</v>
      </c>
      <c r="D48" s="423"/>
      <c r="E48" s="422" t="s">
        <v>61</v>
      </c>
      <c r="F48" s="423"/>
    </row>
    <row r="49" spans="1:6" ht="15.75" customHeight="1" x14ac:dyDescent="0.25">
      <c r="A49" s="12"/>
      <c r="B49" s="8"/>
      <c r="C49" s="426"/>
      <c r="D49" s="423"/>
      <c r="E49" s="426"/>
      <c r="F49" s="423"/>
    </row>
    <row r="50" spans="1:6" ht="15.75" customHeight="1" x14ac:dyDescent="0.25">
      <c r="A50" s="12"/>
      <c r="B50" s="8"/>
      <c r="C50" s="426"/>
      <c r="D50" s="423"/>
      <c r="E50" s="426"/>
      <c r="F50" s="423"/>
    </row>
    <row r="51" spans="1:6" ht="15.75" customHeight="1" x14ac:dyDescent="0.25">
      <c r="A51" s="12"/>
      <c r="B51" s="8"/>
      <c r="C51" s="426"/>
      <c r="D51" s="423"/>
      <c r="E51" s="426"/>
      <c r="F51" s="423"/>
    </row>
    <row r="52" spans="1:6" ht="15.75" customHeight="1" x14ac:dyDescent="0.25">
      <c r="A52" s="12"/>
      <c r="B52" s="8"/>
      <c r="C52" s="426"/>
      <c r="D52" s="423"/>
      <c r="E52" s="426"/>
      <c r="F52" s="423"/>
    </row>
    <row r="53" spans="1:6" ht="15.75" customHeight="1" x14ac:dyDescent="0.25">
      <c r="A53" s="12"/>
      <c r="B53" s="8"/>
      <c r="C53" s="426"/>
      <c r="D53" s="423"/>
      <c r="E53" s="426"/>
      <c r="F53" s="423"/>
    </row>
    <row r="54" spans="1:6" ht="15.75" customHeight="1" x14ac:dyDescent="0.25">
      <c r="A54" s="427"/>
      <c r="B54" s="424"/>
      <c r="C54" s="424"/>
      <c r="D54" s="424"/>
      <c r="E54" s="424"/>
      <c r="F54" s="423"/>
    </row>
    <row r="55" spans="1:6" ht="15" customHeight="1" x14ac:dyDescent="0.25">
      <c r="A55" s="429" t="s">
        <v>62</v>
      </c>
      <c r="B55" s="424"/>
      <c r="C55" s="424"/>
      <c r="D55" s="424"/>
      <c r="E55" s="424"/>
      <c r="F55" s="423"/>
    </row>
    <row r="56" spans="1:6" ht="42.75" customHeight="1" x14ac:dyDescent="0.25">
      <c r="A56" s="13"/>
      <c r="B56" s="13"/>
      <c r="C56" s="11" t="s">
        <v>63</v>
      </c>
      <c r="D56" s="11" t="s">
        <v>64</v>
      </c>
      <c r="E56" s="14" t="s">
        <v>65</v>
      </c>
      <c r="F56" s="15" t="s">
        <v>66</v>
      </c>
    </row>
    <row r="57" spans="1:6" ht="15.75" customHeight="1" x14ac:dyDescent="0.25">
      <c r="A57" s="16" t="s">
        <v>53</v>
      </c>
      <c r="B57" s="4" t="s">
        <v>67</v>
      </c>
      <c r="C57" s="17">
        <f t="shared" ref="C57:D57" si="0">SUM(C58:C60)</f>
        <v>0</v>
      </c>
      <c r="D57" s="17">
        <f t="shared" si="0"/>
        <v>0</v>
      </c>
      <c r="E57" s="17">
        <f t="shared" ref="E57:E60" si="1">D57-C57</f>
        <v>0</v>
      </c>
      <c r="F57" s="18">
        <f t="shared" ref="F57:F60" si="2">E57/C$73</f>
        <v>0</v>
      </c>
    </row>
    <row r="58" spans="1:6" ht="25.5" x14ac:dyDescent="0.25">
      <c r="A58" s="19" t="s">
        <v>68</v>
      </c>
      <c r="B58" s="12" t="s">
        <v>69</v>
      </c>
      <c r="C58" s="20">
        <v>0</v>
      </c>
      <c r="D58" s="20">
        <v>0</v>
      </c>
      <c r="E58" s="17">
        <f t="shared" si="1"/>
        <v>0</v>
      </c>
      <c r="F58" s="18">
        <f t="shared" si="2"/>
        <v>0</v>
      </c>
    </row>
    <row r="59" spans="1:6" ht="25.5" x14ac:dyDescent="0.25">
      <c r="A59" s="19" t="s">
        <v>70</v>
      </c>
      <c r="B59" s="12" t="s">
        <v>71</v>
      </c>
      <c r="C59" s="20">
        <v>0</v>
      </c>
      <c r="D59" s="20">
        <v>0</v>
      </c>
      <c r="E59" s="17">
        <f t="shared" si="1"/>
        <v>0</v>
      </c>
      <c r="F59" s="18">
        <f t="shared" si="2"/>
        <v>0</v>
      </c>
    </row>
    <row r="60" spans="1:6" ht="15.75" customHeight="1" x14ac:dyDescent="0.25">
      <c r="A60" s="19" t="s">
        <v>72</v>
      </c>
      <c r="B60" s="12" t="s">
        <v>73</v>
      </c>
      <c r="C60" s="20">
        <v>0</v>
      </c>
      <c r="D60" s="20">
        <v>0</v>
      </c>
      <c r="E60" s="17">
        <f t="shared" si="1"/>
        <v>0</v>
      </c>
      <c r="F60" s="18">
        <f t="shared" si="2"/>
        <v>0</v>
      </c>
    </row>
    <row r="61" spans="1:6" ht="15.75" customHeight="1" x14ac:dyDescent="0.25">
      <c r="A61" s="427"/>
      <c r="B61" s="424"/>
      <c r="C61" s="424"/>
      <c r="D61" s="424"/>
      <c r="E61" s="424"/>
      <c r="F61" s="423"/>
    </row>
    <row r="62" spans="1:6" ht="15.75" customHeight="1" x14ac:dyDescent="0.25">
      <c r="A62" s="16" t="s">
        <v>54</v>
      </c>
      <c r="B62" s="4" t="s">
        <v>74</v>
      </c>
      <c r="C62" s="17">
        <f t="shared" ref="C62:D62" si="3">SUM(C64:C71)</f>
        <v>797</v>
      </c>
      <c r="D62" s="17">
        <f t="shared" si="3"/>
        <v>797.00099999999998</v>
      </c>
      <c r="E62" s="17">
        <f>D62-C62</f>
        <v>9.9999999997635314E-4</v>
      </c>
      <c r="F62" s="18">
        <f>E62/C$73</f>
        <v>1.2547051442614217E-6</v>
      </c>
    </row>
    <row r="63" spans="1:6" ht="15.75" customHeight="1" x14ac:dyDescent="0.25">
      <c r="A63" s="21"/>
      <c r="B63" s="22" t="s">
        <v>75</v>
      </c>
      <c r="C63" s="23"/>
      <c r="D63" s="23"/>
      <c r="E63" s="23"/>
      <c r="F63" s="24"/>
    </row>
    <row r="64" spans="1:6" ht="15.75" customHeight="1" x14ac:dyDescent="0.25">
      <c r="A64" s="19" t="s">
        <v>76</v>
      </c>
      <c r="B64" s="12" t="s">
        <v>77</v>
      </c>
      <c r="C64" s="20">
        <v>523</v>
      </c>
      <c r="D64" s="25">
        <v>526</v>
      </c>
      <c r="E64" s="17">
        <f t="shared" ref="E64:E66" si="4">SUM(D64-C64)</f>
        <v>3</v>
      </c>
      <c r="F64" s="18">
        <f t="shared" ref="F64:F66" si="5">E64/C$73</f>
        <v>3.7641154328732747E-3</v>
      </c>
    </row>
    <row r="65" spans="1:6" ht="102" x14ac:dyDescent="0.25">
      <c r="A65" s="19" t="s">
        <v>78</v>
      </c>
      <c r="B65" s="12" t="s">
        <v>79</v>
      </c>
      <c r="C65" s="20">
        <v>26</v>
      </c>
      <c r="D65" s="20">
        <v>20</v>
      </c>
      <c r="E65" s="17">
        <f t="shared" si="4"/>
        <v>-6</v>
      </c>
      <c r="F65" s="18">
        <f t="shared" si="5"/>
        <v>-7.5282308657465494E-3</v>
      </c>
    </row>
    <row r="66" spans="1:6" ht="63.75" x14ac:dyDescent="0.25">
      <c r="A66" s="19" t="s">
        <v>80</v>
      </c>
      <c r="B66" s="12" t="s">
        <v>81</v>
      </c>
      <c r="C66" s="20">
        <v>188</v>
      </c>
      <c r="D66" s="20">
        <v>188.30799999999999</v>
      </c>
      <c r="E66" s="17">
        <f t="shared" si="4"/>
        <v>0.30799999999999272</v>
      </c>
      <c r="F66" s="18">
        <f t="shared" si="5"/>
        <v>3.8644918444164709E-4</v>
      </c>
    </row>
    <row r="67" spans="1:6" ht="15.75" customHeight="1" x14ac:dyDescent="0.25">
      <c r="A67" s="6"/>
      <c r="B67" s="22" t="s">
        <v>82</v>
      </c>
      <c r="C67" s="23"/>
      <c r="D67" s="23"/>
      <c r="E67" s="23"/>
      <c r="F67" s="24"/>
    </row>
    <row r="68" spans="1:6" ht="25.5" x14ac:dyDescent="0.25">
      <c r="A68" s="19" t="s">
        <v>83</v>
      </c>
      <c r="B68" s="12" t="s">
        <v>84</v>
      </c>
      <c r="C68" s="20">
        <v>0</v>
      </c>
      <c r="D68" s="20">
        <v>30.57</v>
      </c>
      <c r="E68" s="17">
        <f t="shared" ref="E68:E71" si="6">SUM(D68-C68)</f>
        <v>30.57</v>
      </c>
      <c r="F68" s="18">
        <f t="shared" ref="F68:F71" si="7">E68/C$73</f>
        <v>3.8356336260978667E-2</v>
      </c>
    </row>
    <row r="69" spans="1:6" ht="15.75" customHeight="1" x14ac:dyDescent="0.25">
      <c r="A69" s="19" t="s">
        <v>85</v>
      </c>
      <c r="B69" s="12" t="s">
        <v>86</v>
      </c>
      <c r="C69" s="20">
        <v>0</v>
      </c>
      <c r="D69" s="20">
        <v>21.088000000000001</v>
      </c>
      <c r="E69" s="17">
        <f t="shared" si="6"/>
        <v>21.088000000000001</v>
      </c>
      <c r="F69" s="18">
        <f t="shared" si="7"/>
        <v>2.6459222082810541E-2</v>
      </c>
    </row>
    <row r="70" spans="1:6" ht="15.75" customHeight="1" x14ac:dyDescent="0.25">
      <c r="A70" s="19" t="s">
        <v>87</v>
      </c>
      <c r="B70" s="12" t="s">
        <v>88</v>
      </c>
      <c r="C70" s="20">
        <v>60</v>
      </c>
      <c r="D70" s="20">
        <v>11.035</v>
      </c>
      <c r="E70" s="17">
        <f t="shared" si="6"/>
        <v>-48.965000000000003</v>
      </c>
      <c r="F70" s="18">
        <f t="shared" si="7"/>
        <v>-6.1436637390213301E-2</v>
      </c>
    </row>
    <row r="71" spans="1:6" ht="15.75" customHeight="1" x14ac:dyDescent="0.25">
      <c r="A71" s="19" t="s">
        <v>89</v>
      </c>
      <c r="B71" s="12" t="s">
        <v>90</v>
      </c>
      <c r="C71" s="20">
        <v>0</v>
      </c>
      <c r="D71" s="20">
        <v>0</v>
      </c>
      <c r="E71" s="17">
        <f t="shared" si="6"/>
        <v>0</v>
      </c>
      <c r="F71" s="18">
        <f t="shared" si="7"/>
        <v>0</v>
      </c>
    </row>
    <row r="72" spans="1:6" ht="15.75" customHeight="1" x14ac:dyDescent="0.25">
      <c r="A72" s="427"/>
      <c r="B72" s="424"/>
      <c r="C72" s="424"/>
      <c r="D72" s="424"/>
      <c r="E72" s="424"/>
      <c r="F72" s="423"/>
    </row>
    <row r="73" spans="1:6" ht="15.75" customHeight="1" x14ac:dyDescent="0.25">
      <c r="A73" s="16" t="s">
        <v>55</v>
      </c>
      <c r="B73" s="4" t="s">
        <v>91</v>
      </c>
      <c r="C73" s="17">
        <f>SUM(C62,C57)</f>
        <v>797</v>
      </c>
      <c r="D73" s="17">
        <f>SUM(D62,D57,)</f>
        <v>797.00099999999998</v>
      </c>
      <c r="E73" s="17">
        <f>D73-C73</f>
        <v>9.9999999997635314E-4</v>
      </c>
      <c r="F73" s="18">
        <f>E73/C$73</f>
        <v>1.2547051442614217E-6</v>
      </c>
    </row>
    <row r="74" spans="1:6" ht="15.75" customHeight="1" x14ac:dyDescent="0.25">
      <c r="A74" s="427"/>
      <c r="B74" s="424"/>
      <c r="C74" s="424"/>
      <c r="D74" s="424"/>
      <c r="E74" s="424"/>
      <c r="F74" s="423"/>
    </row>
    <row r="75" spans="1:6" ht="15" customHeight="1" x14ac:dyDescent="0.25">
      <c r="A75" s="429" t="s">
        <v>92</v>
      </c>
      <c r="B75" s="424"/>
      <c r="C75" s="424"/>
      <c r="D75" s="424"/>
      <c r="E75" s="424"/>
      <c r="F75" s="423"/>
    </row>
    <row r="76" spans="1:6" ht="36" customHeight="1" x14ac:dyDescent="0.25">
      <c r="A76" s="11" t="s">
        <v>93</v>
      </c>
      <c r="B76" s="422" t="s">
        <v>94</v>
      </c>
      <c r="C76" s="424"/>
      <c r="D76" s="423"/>
      <c r="E76" s="422" t="s">
        <v>95</v>
      </c>
      <c r="F76" s="423"/>
    </row>
    <row r="77" spans="1:6" ht="47.25" customHeight="1" x14ac:dyDescent="0.25">
      <c r="A77" s="19" t="s">
        <v>76</v>
      </c>
      <c r="B77" s="434" t="s">
        <v>257</v>
      </c>
      <c r="C77" s="424"/>
      <c r="D77" s="423"/>
      <c r="E77" s="434">
        <v>526</v>
      </c>
      <c r="F77" s="423"/>
    </row>
    <row r="78" spans="1:6" ht="33" customHeight="1" x14ac:dyDescent="0.25">
      <c r="A78" s="19" t="s">
        <v>78</v>
      </c>
      <c r="B78" s="434" t="s">
        <v>258</v>
      </c>
      <c r="C78" s="424"/>
      <c r="D78" s="423"/>
      <c r="E78" s="434">
        <v>20</v>
      </c>
      <c r="F78" s="423"/>
    </row>
    <row r="79" spans="1:6" ht="15.75" customHeight="1" x14ac:dyDescent="0.25">
      <c r="A79" s="19" t="s">
        <v>80</v>
      </c>
      <c r="B79" s="434" t="s">
        <v>259</v>
      </c>
      <c r="C79" s="424"/>
      <c r="D79" s="423"/>
      <c r="E79" s="434">
        <v>188.30799999999999</v>
      </c>
      <c r="F79" s="423"/>
    </row>
    <row r="80" spans="1:6" ht="60.75" customHeight="1" x14ac:dyDescent="0.25">
      <c r="A80" s="19" t="s">
        <v>83</v>
      </c>
      <c r="B80" s="434" t="s">
        <v>260</v>
      </c>
      <c r="C80" s="424"/>
      <c r="D80" s="423"/>
      <c r="E80" s="434">
        <v>30.57</v>
      </c>
      <c r="F80" s="423"/>
    </row>
    <row r="81" spans="1:6" ht="31.5" customHeight="1" x14ac:dyDescent="0.25">
      <c r="A81" s="19" t="s">
        <v>85</v>
      </c>
      <c r="B81" s="434" t="s">
        <v>261</v>
      </c>
      <c r="C81" s="424"/>
      <c r="D81" s="423"/>
      <c r="E81" s="434">
        <v>21.088000000000001</v>
      </c>
      <c r="F81" s="423"/>
    </row>
    <row r="82" spans="1:6" ht="47.25" customHeight="1" x14ac:dyDescent="0.25">
      <c r="A82" s="19" t="s">
        <v>87</v>
      </c>
      <c r="B82" s="434" t="s">
        <v>262</v>
      </c>
      <c r="C82" s="424"/>
      <c r="D82" s="423"/>
      <c r="E82" s="434">
        <v>11.035</v>
      </c>
      <c r="F82" s="423"/>
    </row>
    <row r="83" spans="1:6" ht="15.75" customHeight="1" x14ac:dyDescent="0.25">
      <c r="A83" s="26"/>
      <c r="B83" s="434"/>
      <c r="C83" s="424"/>
      <c r="D83" s="423"/>
      <c r="E83" s="434"/>
      <c r="F83" s="423"/>
    </row>
    <row r="84" spans="1:6" ht="15.75" customHeight="1" x14ac:dyDescent="0.25">
      <c r="A84" s="26"/>
      <c r="B84" s="434"/>
      <c r="C84" s="424"/>
      <c r="D84" s="423"/>
      <c r="E84" s="434"/>
      <c r="F84" s="423"/>
    </row>
    <row r="85" spans="1:6" ht="15.75" customHeight="1" x14ac:dyDescent="0.25">
      <c r="A85" s="27"/>
      <c r="B85" s="27"/>
      <c r="C85" s="27"/>
      <c r="D85" s="27"/>
      <c r="E85" s="27"/>
      <c r="F85" s="27"/>
    </row>
    <row r="86" spans="1:6" ht="15.75" customHeight="1" x14ac:dyDescent="0.25">
      <c r="A86" s="431" t="s">
        <v>96</v>
      </c>
      <c r="B86" s="432"/>
      <c r="C86" s="432"/>
      <c r="D86" s="432"/>
      <c r="E86" s="432"/>
      <c r="F86" s="432"/>
    </row>
    <row r="87" spans="1:6" ht="15.75" customHeight="1" x14ac:dyDescent="0.25">
      <c r="A87" s="431" t="s">
        <v>97</v>
      </c>
      <c r="B87" s="432"/>
      <c r="C87" s="432"/>
      <c r="D87" s="432"/>
      <c r="E87" s="432"/>
      <c r="F87" s="432"/>
    </row>
    <row r="88" spans="1:6" ht="15.75" customHeight="1" x14ac:dyDescent="0.25">
      <c r="A88" s="28"/>
      <c r="B88" s="28"/>
      <c r="C88" s="28"/>
      <c r="D88" s="28"/>
      <c r="E88" s="28"/>
      <c r="F88" s="28"/>
    </row>
    <row r="89" spans="1:6" ht="15.75" customHeight="1" x14ac:dyDescent="0.25"/>
    <row r="90" spans="1:6" ht="15.75" customHeight="1" x14ac:dyDescent="0.25"/>
    <row r="91" spans="1:6" ht="15.75" customHeight="1" x14ac:dyDescent="0.25"/>
    <row r="92" spans="1:6" ht="15.75" customHeight="1" x14ac:dyDescent="0.25"/>
    <row r="93" spans="1:6" ht="15.75" customHeight="1" x14ac:dyDescent="0.25"/>
    <row r="94" spans="1:6" ht="15.75" customHeight="1" x14ac:dyDescent="0.25"/>
    <row r="95" spans="1:6" ht="15.75" customHeight="1" x14ac:dyDescent="0.25"/>
    <row r="96" spans="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99">
    <mergeCell ref="A86:F86"/>
    <mergeCell ref="A87:F87"/>
    <mergeCell ref="B82:D82"/>
    <mergeCell ref="E82:F82"/>
    <mergeCell ref="B83:D83"/>
    <mergeCell ref="E83:F83"/>
    <mergeCell ref="B84:D84"/>
    <mergeCell ref="E84:F84"/>
    <mergeCell ref="B79:D79"/>
    <mergeCell ref="E79:F79"/>
    <mergeCell ref="B80:D80"/>
    <mergeCell ref="E80:F80"/>
    <mergeCell ref="B81:D81"/>
    <mergeCell ref="E81:F81"/>
    <mergeCell ref="B76:D76"/>
    <mergeCell ref="E76:F76"/>
    <mergeCell ref="B77:D77"/>
    <mergeCell ref="E77:F77"/>
    <mergeCell ref="B78:D78"/>
    <mergeCell ref="E78:F78"/>
    <mergeCell ref="A75:F75"/>
    <mergeCell ref="C51:D51"/>
    <mergeCell ref="E51:F51"/>
    <mergeCell ref="C52:D52"/>
    <mergeCell ref="E52:F52"/>
    <mergeCell ref="C53:D53"/>
    <mergeCell ref="E53:F53"/>
    <mergeCell ref="A54:F54"/>
    <mergeCell ref="A55:F55"/>
    <mergeCell ref="A61:F61"/>
    <mergeCell ref="A72:F72"/>
    <mergeCell ref="A74:F74"/>
    <mergeCell ref="C48:D48"/>
    <mergeCell ref="E48:F48"/>
    <mergeCell ref="C49:D49"/>
    <mergeCell ref="E49:F49"/>
    <mergeCell ref="C50:D50"/>
    <mergeCell ref="E50:F50"/>
    <mergeCell ref="B47:F47"/>
    <mergeCell ref="B41:C41"/>
    <mergeCell ref="D41:F41"/>
    <mergeCell ref="B42:C42"/>
    <mergeCell ref="D42:F42"/>
    <mergeCell ref="B43:C43"/>
    <mergeCell ref="D43:F43"/>
    <mergeCell ref="B44:C44"/>
    <mergeCell ref="D44:F44"/>
    <mergeCell ref="B45:C45"/>
    <mergeCell ref="D45:F45"/>
    <mergeCell ref="A46:F46"/>
    <mergeCell ref="B40:F40"/>
    <mergeCell ref="B29:F29"/>
    <mergeCell ref="A30:F30"/>
    <mergeCell ref="B31:F31"/>
    <mergeCell ref="B32:F32"/>
    <mergeCell ref="B33:F33"/>
    <mergeCell ref="B34:F34"/>
    <mergeCell ref="B35:F35"/>
    <mergeCell ref="B36:F36"/>
    <mergeCell ref="B37:F37"/>
    <mergeCell ref="B38:F38"/>
    <mergeCell ref="A39:F39"/>
    <mergeCell ref="B28:F28"/>
    <mergeCell ref="B19:C19"/>
    <mergeCell ref="D19:F19"/>
    <mergeCell ref="B20:C20"/>
    <mergeCell ref="D20:F20"/>
    <mergeCell ref="A21:F21"/>
    <mergeCell ref="A22:F22"/>
    <mergeCell ref="B23:F23"/>
    <mergeCell ref="B24:F24"/>
    <mergeCell ref="B25:F25"/>
    <mergeCell ref="B26:F26"/>
    <mergeCell ref="B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133C7067-3A82-4FD3-A72D-837F9A20F086}"/>
    <hyperlink ref="D18" r:id="rId2" xr:uid="{E2BFA3F7-BB10-4A31-B799-366EDD2BB3E3}"/>
    <hyperlink ref="B20" r:id="rId3" xr:uid="{782F7A07-E89B-4434-9B08-7791FB519020}"/>
    <hyperlink ref="D20" r:id="rId4" xr:uid="{26CA68B5-E041-4E66-A74F-A109F2BF7B8A}"/>
  </hyperlinks>
  <printOptions horizontalCentered="1"/>
  <pageMargins left="0.70866141732283472" right="0.70866141732283472" top="0.78740157480314965" bottom="0.78740157480314965" header="0" footer="0"/>
  <pageSetup paperSize="9" orientation="portrait"/>
  <rowBreaks count="1" manualBreakCount="1">
    <brk id="5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BBCD-ED8B-4CFF-90E1-55038318C30C}">
  <dimension ref="A1:J79"/>
  <sheetViews>
    <sheetView topLeftCell="A49" zoomScaleNormal="100" zoomScaleSheetLayoutView="100" workbookViewId="0">
      <selection activeCell="M36" sqref="M36"/>
    </sheetView>
  </sheetViews>
  <sheetFormatPr defaultColWidth="8.7109375" defaultRowHeight="15" x14ac:dyDescent="0.25"/>
  <cols>
    <col min="1" max="1" width="17.85546875" style="116" customWidth="1"/>
    <col min="2" max="2" width="29" style="116" customWidth="1"/>
    <col min="3" max="3" width="17.42578125" style="116" customWidth="1"/>
    <col min="4" max="4" width="17.7109375" style="116" customWidth="1"/>
    <col min="5" max="5" width="14" style="116" customWidth="1"/>
    <col min="6" max="6" width="14.7109375" style="116" customWidth="1"/>
    <col min="7" max="16384" width="8.7109375" style="116"/>
  </cols>
  <sheetData>
    <row r="1" spans="1:6" ht="18.75" x14ac:dyDescent="0.25">
      <c r="A1" s="135" t="s">
        <v>0</v>
      </c>
      <c r="B1" s="733" t="s">
        <v>263</v>
      </c>
      <c r="C1" s="734"/>
      <c r="D1" s="734"/>
      <c r="E1" s="734"/>
      <c r="F1" s="735"/>
    </row>
    <row r="2" spans="1:6" ht="15" customHeight="1" x14ac:dyDescent="0.25">
      <c r="A2" s="736" t="s">
        <v>2</v>
      </c>
      <c r="B2" s="737"/>
      <c r="C2" s="737"/>
      <c r="D2" s="737"/>
      <c r="E2" s="737"/>
      <c r="F2" s="738"/>
    </row>
    <row r="3" spans="1:6" ht="15" customHeight="1" x14ac:dyDescent="0.25">
      <c r="A3" s="736" t="s">
        <v>99</v>
      </c>
      <c r="B3" s="737"/>
      <c r="C3" s="737"/>
      <c r="D3" s="737"/>
      <c r="E3" s="737"/>
      <c r="F3" s="738"/>
    </row>
    <row r="4" spans="1:6" x14ac:dyDescent="0.25">
      <c r="A4" s="136" t="s">
        <v>4</v>
      </c>
      <c r="B4" s="620" t="s">
        <v>5</v>
      </c>
      <c r="C4" s="621"/>
      <c r="D4" s="621"/>
      <c r="E4" s="621"/>
      <c r="F4" s="622"/>
    </row>
    <row r="5" spans="1:6" x14ac:dyDescent="0.25">
      <c r="A5" s="137" t="s">
        <v>6</v>
      </c>
      <c r="B5" s="620" t="s">
        <v>218</v>
      </c>
      <c r="C5" s="621"/>
      <c r="D5" s="621"/>
      <c r="E5" s="621"/>
      <c r="F5" s="622"/>
    </row>
    <row r="6" spans="1:6" x14ac:dyDescent="0.25">
      <c r="A6" s="721" t="s">
        <v>8</v>
      </c>
      <c r="B6" s="724" t="s">
        <v>9</v>
      </c>
      <c r="C6" s="725"/>
      <c r="D6" s="725"/>
      <c r="E6" s="725"/>
      <c r="F6" s="726"/>
    </row>
    <row r="7" spans="1:6" x14ac:dyDescent="0.25">
      <c r="A7" s="722"/>
      <c r="B7" s="727"/>
      <c r="C7" s="728"/>
      <c r="D7" s="728"/>
      <c r="E7" s="728"/>
      <c r="F7" s="729"/>
    </row>
    <row r="8" spans="1:6" x14ac:dyDescent="0.25">
      <c r="A8" s="723"/>
      <c r="B8" s="730"/>
      <c r="C8" s="731"/>
      <c r="D8" s="731"/>
      <c r="E8" s="731"/>
      <c r="F8" s="732"/>
    </row>
    <row r="9" spans="1:6" ht="25.5" x14ac:dyDescent="0.25">
      <c r="A9" s="137" t="s">
        <v>10</v>
      </c>
      <c r="B9" s="739" t="s">
        <v>11</v>
      </c>
      <c r="C9" s="740"/>
      <c r="D9" s="739" t="s">
        <v>12</v>
      </c>
      <c r="E9" s="741"/>
      <c r="F9" s="740"/>
    </row>
    <row r="10" spans="1:6" ht="25.5" customHeight="1" x14ac:dyDescent="0.25">
      <c r="A10" s="138" t="s">
        <v>13</v>
      </c>
      <c r="B10" s="137" t="s">
        <v>14</v>
      </c>
      <c r="C10" s="739" t="s">
        <v>15</v>
      </c>
      <c r="D10" s="740"/>
      <c r="E10" s="742" t="s">
        <v>16</v>
      </c>
      <c r="F10" s="743"/>
    </row>
    <row r="11" spans="1:6" x14ac:dyDescent="0.25">
      <c r="A11" s="137" t="s">
        <v>17</v>
      </c>
      <c r="B11" s="139">
        <v>377</v>
      </c>
      <c r="C11" s="624">
        <v>377</v>
      </c>
      <c r="D11" s="625"/>
      <c r="E11" s="604">
        <v>0</v>
      </c>
      <c r="F11" s="605"/>
    </row>
    <row r="12" spans="1:6" x14ac:dyDescent="0.25">
      <c r="A12" s="137" t="s">
        <v>18</v>
      </c>
      <c r="B12" s="140">
        <v>377</v>
      </c>
      <c r="C12" s="744">
        <v>377</v>
      </c>
      <c r="D12" s="745"/>
      <c r="E12" s="746">
        <v>0</v>
      </c>
      <c r="F12" s="747"/>
    </row>
    <row r="13" spans="1:6" x14ac:dyDescent="0.25">
      <c r="A13" s="748"/>
      <c r="B13" s="749"/>
      <c r="C13" s="749"/>
      <c r="D13" s="749"/>
      <c r="E13" s="749"/>
      <c r="F13" s="750"/>
    </row>
    <row r="14" spans="1:6" ht="15.75" x14ac:dyDescent="0.25">
      <c r="A14" s="751" t="s">
        <v>19</v>
      </c>
      <c r="B14" s="752"/>
      <c r="C14" s="752"/>
      <c r="D14" s="752"/>
      <c r="E14" s="752"/>
      <c r="F14" s="753"/>
    </row>
    <row r="15" spans="1:6" x14ac:dyDescent="0.25">
      <c r="A15" s="141"/>
      <c r="B15" s="742" t="s">
        <v>20</v>
      </c>
      <c r="C15" s="743"/>
      <c r="D15" s="742" t="s">
        <v>21</v>
      </c>
      <c r="E15" s="754"/>
      <c r="F15" s="743"/>
    </row>
    <row r="16" spans="1:6" x14ac:dyDescent="0.25">
      <c r="A16" s="137" t="s">
        <v>22</v>
      </c>
      <c r="B16" s="620" t="s">
        <v>264</v>
      </c>
      <c r="C16" s="622"/>
      <c r="D16" s="620" t="s">
        <v>265</v>
      </c>
      <c r="E16" s="621"/>
      <c r="F16" s="622"/>
    </row>
    <row r="17" spans="1:9" x14ac:dyDescent="0.25">
      <c r="A17" s="137" t="s">
        <v>0</v>
      </c>
      <c r="B17" s="620" t="s">
        <v>266</v>
      </c>
      <c r="C17" s="622"/>
      <c r="D17" s="620" t="s">
        <v>266</v>
      </c>
      <c r="E17" s="621"/>
      <c r="F17" s="622"/>
    </row>
    <row r="18" spans="1:9" ht="14.1" customHeight="1" x14ac:dyDescent="0.25">
      <c r="A18" s="137" t="s">
        <v>26</v>
      </c>
      <c r="B18" s="620" t="s">
        <v>267</v>
      </c>
      <c r="C18" s="622"/>
      <c r="D18" s="620" t="s">
        <v>267</v>
      </c>
      <c r="E18" s="621"/>
      <c r="F18" s="622"/>
    </row>
    <row r="19" spans="1:9" x14ac:dyDescent="0.25">
      <c r="A19" s="137" t="s">
        <v>28</v>
      </c>
      <c r="B19" s="624">
        <v>485353656</v>
      </c>
      <c r="C19" s="622"/>
      <c r="D19" s="624">
        <v>485352840</v>
      </c>
      <c r="E19" s="621"/>
      <c r="F19" s="622"/>
    </row>
    <row r="20" spans="1:9" x14ac:dyDescent="0.25">
      <c r="A20" s="137" t="s">
        <v>29</v>
      </c>
      <c r="B20" s="755" t="s">
        <v>268</v>
      </c>
      <c r="C20" s="622"/>
      <c r="D20" s="756" t="s">
        <v>269</v>
      </c>
      <c r="E20" s="621"/>
      <c r="F20" s="622"/>
    </row>
    <row r="21" spans="1:9" x14ac:dyDescent="0.25">
      <c r="A21" s="748"/>
      <c r="B21" s="749"/>
      <c r="C21" s="749"/>
      <c r="D21" s="749"/>
      <c r="E21" s="749"/>
      <c r="F21" s="750"/>
    </row>
    <row r="22" spans="1:9" ht="15" customHeight="1" x14ac:dyDescent="0.25">
      <c r="A22" s="751" t="s">
        <v>32</v>
      </c>
      <c r="B22" s="752"/>
      <c r="C22" s="752"/>
      <c r="D22" s="752"/>
      <c r="E22" s="752"/>
      <c r="F22" s="753"/>
    </row>
    <row r="23" spans="1:9" ht="29.25" customHeight="1" x14ac:dyDescent="0.25">
      <c r="A23" s="137" t="s">
        <v>33</v>
      </c>
      <c r="B23" s="739" t="s">
        <v>34</v>
      </c>
      <c r="C23" s="741"/>
      <c r="D23" s="741"/>
      <c r="E23" s="741"/>
      <c r="F23" s="740"/>
    </row>
    <row r="24" spans="1:9" ht="171" customHeight="1" x14ac:dyDescent="0.25">
      <c r="A24" s="142" t="s">
        <v>108</v>
      </c>
      <c r="B24" s="757" t="s">
        <v>109</v>
      </c>
      <c r="C24" s="758"/>
      <c r="D24" s="758"/>
      <c r="E24" s="758"/>
      <c r="F24" s="759"/>
    </row>
    <row r="25" spans="1:9" x14ac:dyDescent="0.25">
      <c r="A25" s="748"/>
      <c r="B25" s="749"/>
      <c r="C25" s="749"/>
      <c r="D25" s="749"/>
      <c r="E25" s="749"/>
      <c r="F25" s="750"/>
    </row>
    <row r="26" spans="1:9" ht="25.5" x14ac:dyDescent="0.25">
      <c r="A26" s="137" t="s">
        <v>39</v>
      </c>
      <c r="B26" s="739" t="s">
        <v>40</v>
      </c>
      <c r="C26" s="741"/>
      <c r="D26" s="741"/>
      <c r="E26" s="741"/>
      <c r="F26" s="740"/>
      <c r="I26" s="143"/>
    </row>
    <row r="27" spans="1:9" ht="30" customHeight="1" x14ac:dyDescent="0.25">
      <c r="A27" s="760" t="s">
        <v>190</v>
      </c>
      <c r="B27" s="762" t="s">
        <v>270</v>
      </c>
      <c r="C27" s="763"/>
      <c r="D27" s="763"/>
      <c r="E27" s="763"/>
      <c r="F27" s="764"/>
    </row>
    <row r="28" spans="1:9" ht="84.6" customHeight="1" x14ac:dyDescent="0.25">
      <c r="A28" s="761"/>
      <c r="B28" s="765"/>
      <c r="C28" s="766"/>
      <c r="D28" s="766"/>
      <c r="E28" s="766"/>
      <c r="F28" s="767"/>
    </row>
    <row r="29" spans="1:9" ht="30" customHeight="1" x14ac:dyDescent="0.25">
      <c r="A29" s="760" t="s">
        <v>271</v>
      </c>
      <c r="B29" s="762" t="s">
        <v>272</v>
      </c>
      <c r="C29" s="763"/>
      <c r="D29" s="763"/>
      <c r="E29" s="763"/>
      <c r="F29" s="764"/>
    </row>
    <row r="30" spans="1:9" ht="63.6" customHeight="1" x14ac:dyDescent="0.25">
      <c r="A30" s="761"/>
      <c r="B30" s="765"/>
      <c r="C30" s="766"/>
      <c r="D30" s="766"/>
      <c r="E30" s="766"/>
      <c r="F30" s="767"/>
    </row>
    <row r="31" spans="1:9" ht="30" customHeight="1" x14ac:dyDescent="0.25">
      <c r="A31" s="760" t="s">
        <v>273</v>
      </c>
      <c r="B31" s="762" t="s">
        <v>274</v>
      </c>
      <c r="C31" s="763"/>
      <c r="D31" s="763"/>
      <c r="E31" s="763"/>
      <c r="F31" s="764"/>
    </row>
    <row r="32" spans="1:9" ht="115.5" customHeight="1" x14ac:dyDescent="0.25">
      <c r="A32" s="761"/>
      <c r="B32" s="765"/>
      <c r="C32" s="766"/>
      <c r="D32" s="766"/>
      <c r="E32" s="766"/>
      <c r="F32" s="767"/>
    </row>
    <row r="33" spans="1:10" ht="14.45" customHeight="1" x14ac:dyDescent="0.25">
      <c r="A33" s="760" t="s">
        <v>275</v>
      </c>
      <c r="B33" s="762" t="s">
        <v>276</v>
      </c>
      <c r="C33" s="763"/>
      <c r="D33" s="763"/>
      <c r="E33" s="763"/>
      <c r="F33" s="764"/>
    </row>
    <row r="34" spans="1:10" ht="39.950000000000003" customHeight="1" x14ac:dyDescent="0.25">
      <c r="A34" s="761"/>
      <c r="B34" s="765"/>
      <c r="C34" s="766"/>
      <c r="D34" s="766"/>
      <c r="E34" s="766"/>
      <c r="F34" s="767"/>
    </row>
    <row r="35" spans="1:10" ht="30" customHeight="1" x14ac:dyDescent="0.25">
      <c r="A35" s="760" t="s">
        <v>277</v>
      </c>
      <c r="B35" s="762" t="s">
        <v>278</v>
      </c>
      <c r="C35" s="763"/>
      <c r="D35" s="763"/>
      <c r="E35" s="763"/>
      <c r="F35" s="764"/>
    </row>
    <row r="36" spans="1:10" ht="75.599999999999994" customHeight="1" x14ac:dyDescent="0.25">
      <c r="A36" s="761"/>
      <c r="B36" s="765"/>
      <c r="C36" s="766"/>
      <c r="D36" s="766"/>
      <c r="E36" s="766"/>
      <c r="F36" s="767"/>
    </row>
    <row r="37" spans="1:10" x14ac:dyDescent="0.25">
      <c r="A37" s="748"/>
      <c r="B37" s="749"/>
      <c r="C37" s="749"/>
      <c r="D37" s="749"/>
      <c r="E37" s="749"/>
      <c r="F37" s="750"/>
    </row>
    <row r="38" spans="1:10" ht="33.75" customHeight="1" x14ac:dyDescent="0.25">
      <c r="A38" s="137" t="s">
        <v>48</v>
      </c>
      <c r="B38" s="742" t="s">
        <v>49</v>
      </c>
      <c r="C38" s="754"/>
      <c r="D38" s="754"/>
      <c r="E38" s="754"/>
      <c r="F38" s="743"/>
    </row>
    <row r="39" spans="1:10" ht="45" customHeight="1" x14ac:dyDescent="0.25">
      <c r="A39" s="137" t="s">
        <v>50</v>
      </c>
      <c r="B39" s="742" t="s">
        <v>51</v>
      </c>
      <c r="C39" s="743"/>
      <c r="D39" s="742" t="s">
        <v>52</v>
      </c>
      <c r="E39" s="754"/>
      <c r="F39" s="743"/>
      <c r="J39" s="144"/>
    </row>
    <row r="40" spans="1:10" ht="86.1" customHeight="1" x14ac:dyDescent="0.25">
      <c r="A40" s="145" t="s">
        <v>53</v>
      </c>
      <c r="B40" s="768" t="s">
        <v>279</v>
      </c>
      <c r="C40" s="769"/>
      <c r="D40" s="768" t="s">
        <v>280</v>
      </c>
      <c r="E40" s="770"/>
      <c r="F40" s="769"/>
    </row>
    <row r="41" spans="1:10" x14ac:dyDescent="0.25">
      <c r="A41" s="748"/>
      <c r="B41" s="749"/>
      <c r="C41" s="749"/>
      <c r="D41" s="749"/>
      <c r="E41" s="749"/>
      <c r="F41" s="750"/>
    </row>
    <row r="42" spans="1:10" ht="46.5" customHeight="1" x14ac:dyDescent="0.25">
      <c r="A42" s="137" t="s">
        <v>57</v>
      </c>
      <c r="B42" s="742" t="s">
        <v>58</v>
      </c>
      <c r="C42" s="754"/>
      <c r="D42" s="754"/>
      <c r="E42" s="754"/>
      <c r="F42" s="743"/>
    </row>
    <row r="43" spans="1:10" ht="33.75" customHeight="1" x14ac:dyDescent="0.25">
      <c r="A43" s="141"/>
      <c r="B43" s="145" t="s">
        <v>59</v>
      </c>
      <c r="C43" s="742" t="s">
        <v>60</v>
      </c>
      <c r="D43" s="743"/>
      <c r="E43" s="742" t="s">
        <v>61</v>
      </c>
      <c r="F43" s="743"/>
    </row>
    <row r="44" spans="1:10" x14ac:dyDescent="0.25">
      <c r="A44" s="146"/>
      <c r="B44" s="147" t="s">
        <v>281</v>
      </c>
      <c r="C44" s="620" t="s">
        <v>281</v>
      </c>
      <c r="D44" s="622"/>
      <c r="E44" s="620" t="s">
        <v>281</v>
      </c>
      <c r="F44" s="622"/>
    </row>
    <row r="45" spans="1:10" x14ac:dyDescent="0.25">
      <c r="A45" s="748"/>
      <c r="B45" s="749"/>
      <c r="C45" s="749"/>
      <c r="D45" s="749"/>
      <c r="E45" s="749"/>
      <c r="F45" s="750"/>
    </row>
    <row r="46" spans="1:10" ht="15" customHeight="1" x14ac:dyDescent="0.25">
      <c r="A46" s="733" t="s">
        <v>62</v>
      </c>
      <c r="B46" s="734"/>
      <c r="C46" s="734"/>
      <c r="D46" s="734"/>
      <c r="E46" s="734"/>
      <c r="F46" s="735"/>
    </row>
    <row r="47" spans="1:10" ht="38.25" x14ac:dyDescent="0.25">
      <c r="A47" s="148"/>
      <c r="B47" s="148"/>
      <c r="C47" s="145" t="s">
        <v>63</v>
      </c>
      <c r="D47" s="145" t="s">
        <v>64</v>
      </c>
      <c r="E47" s="149" t="s">
        <v>65</v>
      </c>
      <c r="F47" s="150" t="s">
        <v>66</v>
      </c>
    </row>
    <row r="48" spans="1:10" ht="31.5" x14ac:dyDescent="0.25">
      <c r="A48" s="151" t="s">
        <v>53</v>
      </c>
      <c r="B48" s="138" t="s">
        <v>67</v>
      </c>
      <c r="C48" s="152">
        <f t="shared" ref="C48" si="0">SUM(C49:C51)</f>
        <v>0</v>
      </c>
      <c r="D48" s="122">
        <f>SUM(D49:D51)</f>
        <v>0</v>
      </c>
      <c r="E48" s="122">
        <f>D48-C48</f>
        <v>0</v>
      </c>
      <c r="F48" s="123">
        <f>E48/C$64</f>
        <v>0</v>
      </c>
    </row>
    <row r="49" spans="1:6" ht="25.5" x14ac:dyDescent="0.25">
      <c r="A49" s="153" t="s">
        <v>282</v>
      </c>
      <c r="B49" s="146" t="s">
        <v>69</v>
      </c>
      <c r="C49" s="125">
        <v>0</v>
      </c>
      <c r="D49" s="154">
        <v>0</v>
      </c>
      <c r="E49" s="122">
        <f>D49-C49</f>
        <v>0</v>
      </c>
      <c r="F49" s="123">
        <f t="shared" ref="F49:F64" si="1">E49/C$64</f>
        <v>0</v>
      </c>
    </row>
    <row r="50" spans="1:6" ht="25.5" x14ac:dyDescent="0.25">
      <c r="A50" s="153" t="s">
        <v>68</v>
      </c>
      <c r="B50" s="146" t="s">
        <v>71</v>
      </c>
      <c r="C50" s="125">
        <v>0</v>
      </c>
      <c r="D50" s="154">
        <v>0</v>
      </c>
      <c r="E50" s="122">
        <f>D50-C50</f>
        <v>0</v>
      </c>
      <c r="F50" s="123">
        <f t="shared" si="1"/>
        <v>0</v>
      </c>
    </row>
    <row r="51" spans="1:6" x14ac:dyDescent="0.25">
      <c r="A51" s="153" t="s">
        <v>70</v>
      </c>
      <c r="B51" s="146" t="s">
        <v>73</v>
      </c>
      <c r="C51" s="125">
        <v>0</v>
      </c>
      <c r="D51" s="154">
        <v>0</v>
      </c>
      <c r="E51" s="122">
        <f>D51-C51</f>
        <v>0</v>
      </c>
      <c r="F51" s="123">
        <f t="shared" si="1"/>
        <v>0</v>
      </c>
    </row>
    <row r="52" spans="1:6" x14ac:dyDescent="0.25">
      <c r="A52" s="748"/>
      <c r="B52" s="749"/>
      <c r="C52" s="749"/>
      <c r="D52" s="749"/>
      <c r="E52" s="749"/>
      <c r="F52" s="750"/>
    </row>
    <row r="53" spans="1:6" ht="31.5" x14ac:dyDescent="0.25">
      <c r="A53" s="151" t="s">
        <v>54</v>
      </c>
      <c r="B53" s="138" t="s">
        <v>74</v>
      </c>
      <c r="C53" s="122">
        <f>SUM(C55:C62)</f>
        <v>377</v>
      </c>
      <c r="D53" s="122">
        <f>SUM(D55:D62)</f>
        <v>377</v>
      </c>
      <c r="E53" s="122">
        <f>D53-C53</f>
        <v>0</v>
      </c>
      <c r="F53" s="123">
        <f t="shared" si="1"/>
        <v>0</v>
      </c>
    </row>
    <row r="54" spans="1:6" ht="15.75" x14ac:dyDescent="0.25">
      <c r="A54" s="155"/>
      <c r="B54" s="156" t="s">
        <v>75</v>
      </c>
      <c r="C54" s="157"/>
      <c r="D54" s="158"/>
      <c r="E54" s="157"/>
      <c r="F54" s="159"/>
    </row>
    <row r="55" spans="1:6" x14ac:dyDescent="0.25">
      <c r="A55" s="153" t="s">
        <v>76</v>
      </c>
      <c r="B55" s="146" t="s">
        <v>77</v>
      </c>
      <c r="C55" s="125">
        <v>210</v>
      </c>
      <c r="D55" s="160">
        <v>215</v>
      </c>
      <c r="E55" s="122">
        <f>SUM(D55-C55)</f>
        <v>5</v>
      </c>
      <c r="F55" s="123">
        <f t="shared" si="1"/>
        <v>1.3262599469496022E-2</v>
      </c>
    </row>
    <row r="56" spans="1:6" ht="102" x14ac:dyDescent="0.25">
      <c r="A56" s="153" t="s">
        <v>78</v>
      </c>
      <c r="B56" s="146" t="s">
        <v>79</v>
      </c>
      <c r="C56" s="125">
        <v>20</v>
      </c>
      <c r="D56" s="154">
        <v>16</v>
      </c>
      <c r="E56" s="122">
        <f>SUM(D56-C56)</f>
        <v>-4</v>
      </c>
      <c r="F56" s="123">
        <f t="shared" si="1"/>
        <v>-1.0610079575596816E-2</v>
      </c>
    </row>
    <row r="57" spans="1:6" ht="63.75" x14ac:dyDescent="0.25">
      <c r="A57" s="153" t="s">
        <v>80</v>
      </c>
      <c r="B57" s="146" t="s">
        <v>81</v>
      </c>
      <c r="C57" s="125">
        <v>74</v>
      </c>
      <c r="D57" s="154">
        <v>73</v>
      </c>
      <c r="E57" s="122">
        <f>SUM(D57-C57)</f>
        <v>-1</v>
      </c>
      <c r="F57" s="123">
        <f t="shared" si="1"/>
        <v>-2.6525198938992041E-3</v>
      </c>
    </row>
    <row r="58" spans="1:6" ht="15.75" x14ac:dyDescent="0.25">
      <c r="A58" s="141"/>
      <c r="B58" s="156" t="s">
        <v>82</v>
      </c>
      <c r="C58" s="157"/>
      <c r="D58" s="157"/>
      <c r="E58" s="157"/>
      <c r="F58" s="159"/>
    </row>
    <row r="59" spans="1:6" ht="25.5" x14ac:dyDescent="0.25">
      <c r="A59" s="153" t="s">
        <v>83</v>
      </c>
      <c r="B59" s="146" t="s">
        <v>84</v>
      </c>
      <c r="C59" s="125">
        <v>5</v>
      </c>
      <c r="D59" s="154">
        <v>3</v>
      </c>
      <c r="E59" s="122">
        <f>SUM(D59-C59)</f>
        <v>-2</v>
      </c>
      <c r="F59" s="123">
        <f t="shared" si="1"/>
        <v>-5.3050397877984082E-3</v>
      </c>
    </row>
    <row r="60" spans="1:6" x14ac:dyDescent="0.25">
      <c r="A60" s="153" t="s">
        <v>85</v>
      </c>
      <c r="B60" s="146" t="s">
        <v>86</v>
      </c>
      <c r="C60" s="125">
        <v>20</v>
      </c>
      <c r="D60" s="154">
        <v>59</v>
      </c>
      <c r="E60" s="122">
        <f t="shared" ref="E60:E62" si="2">SUM(D60-C60)</f>
        <v>39</v>
      </c>
      <c r="F60" s="123">
        <f t="shared" si="1"/>
        <v>0.10344827586206896</v>
      </c>
    </row>
    <row r="61" spans="1:6" x14ac:dyDescent="0.25">
      <c r="A61" s="153" t="s">
        <v>87</v>
      </c>
      <c r="B61" s="146" t="s">
        <v>88</v>
      </c>
      <c r="C61" s="125">
        <v>40</v>
      </c>
      <c r="D61" s="154">
        <v>3</v>
      </c>
      <c r="E61" s="122">
        <f t="shared" si="2"/>
        <v>-37</v>
      </c>
      <c r="F61" s="123">
        <f t="shared" si="1"/>
        <v>-9.8143236074270557E-2</v>
      </c>
    </row>
    <row r="62" spans="1:6" x14ac:dyDescent="0.25">
      <c r="A62" s="153" t="s">
        <v>89</v>
      </c>
      <c r="B62" s="146" t="s">
        <v>90</v>
      </c>
      <c r="C62" s="125">
        <v>8</v>
      </c>
      <c r="D62" s="154">
        <v>8</v>
      </c>
      <c r="E62" s="122">
        <f t="shared" si="2"/>
        <v>0</v>
      </c>
      <c r="F62" s="123">
        <f t="shared" si="1"/>
        <v>0</v>
      </c>
    </row>
    <row r="63" spans="1:6" x14ac:dyDescent="0.25">
      <c r="A63" s="748"/>
      <c r="B63" s="749"/>
      <c r="C63" s="749"/>
      <c r="D63" s="749"/>
      <c r="E63" s="749"/>
      <c r="F63" s="750"/>
    </row>
    <row r="64" spans="1:6" ht="31.5" x14ac:dyDescent="0.25">
      <c r="A64" s="161" t="s">
        <v>55</v>
      </c>
      <c r="B64" s="138" t="s">
        <v>91</v>
      </c>
      <c r="C64" s="122">
        <f>SUM(C53,C48)</f>
        <v>377</v>
      </c>
      <c r="D64" s="122">
        <f>SUM(D53,D48,)</f>
        <v>377</v>
      </c>
      <c r="E64" s="122">
        <f>D64-C64</f>
        <v>0</v>
      </c>
      <c r="F64" s="123">
        <f t="shared" si="1"/>
        <v>0</v>
      </c>
    </row>
    <row r="65" spans="1:6" x14ac:dyDescent="0.25">
      <c r="A65" s="748"/>
      <c r="B65" s="749"/>
      <c r="C65" s="749"/>
      <c r="D65" s="749"/>
      <c r="E65" s="749"/>
      <c r="F65" s="750"/>
    </row>
    <row r="66" spans="1:6" ht="15" customHeight="1" x14ac:dyDescent="0.25">
      <c r="A66" s="733" t="s">
        <v>92</v>
      </c>
      <c r="B66" s="734"/>
      <c r="C66" s="734"/>
      <c r="D66" s="734"/>
      <c r="E66" s="734"/>
      <c r="F66" s="735"/>
    </row>
    <row r="67" spans="1:6" ht="25.5" x14ac:dyDescent="0.25">
      <c r="A67" s="145" t="s">
        <v>93</v>
      </c>
      <c r="B67" s="742" t="s">
        <v>94</v>
      </c>
      <c r="C67" s="754"/>
      <c r="D67" s="743"/>
      <c r="E67" s="742" t="s">
        <v>95</v>
      </c>
      <c r="F67" s="743"/>
    </row>
    <row r="68" spans="1:6" ht="50.1" customHeight="1" x14ac:dyDescent="0.25">
      <c r="A68" s="153" t="s">
        <v>76</v>
      </c>
      <c r="B68" s="771" t="s">
        <v>283</v>
      </c>
      <c r="C68" s="771"/>
      <c r="D68" s="771"/>
      <c r="E68" s="624">
        <v>215</v>
      </c>
      <c r="F68" s="625"/>
    </row>
    <row r="69" spans="1:6" ht="65.099999999999994" customHeight="1" x14ac:dyDescent="0.25">
      <c r="A69" s="153" t="s">
        <v>78</v>
      </c>
      <c r="B69" s="772" t="s">
        <v>284</v>
      </c>
      <c r="C69" s="773"/>
      <c r="D69" s="774"/>
      <c r="E69" s="624">
        <v>16</v>
      </c>
      <c r="F69" s="625"/>
    </row>
    <row r="70" spans="1:6" ht="60.75" customHeight="1" x14ac:dyDescent="0.25">
      <c r="A70" s="153" t="s">
        <v>80</v>
      </c>
      <c r="B70" s="772" t="s">
        <v>285</v>
      </c>
      <c r="C70" s="773"/>
      <c r="D70" s="774"/>
      <c r="E70" s="624">
        <v>73</v>
      </c>
      <c r="F70" s="625"/>
    </row>
    <row r="71" spans="1:6" ht="45" customHeight="1" x14ac:dyDescent="0.25">
      <c r="A71" s="153" t="s">
        <v>83</v>
      </c>
      <c r="B71" s="772" t="s">
        <v>286</v>
      </c>
      <c r="C71" s="773"/>
      <c r="D71" s="774"/>
      <c r="E71" s="624">
        <v>3</v>
      </c>
      <c r="F71" s="625"/>
    </row>
    <row r="72" spans="1:6" ht="66.95" customHeight="1" x14ac:dyDescent="0.25">
      <c r="A72" s="153" t="s">
        <v>85</v>
      </c>
      <c r="B72" s="776" t="s">
        <v>287</v>
      </c>
      <c r="C72" s="777"/>
      <c r="D72" s="778"/>
      <c r="E72" s="624">
        <v>59</v>
      </c>
      <c r="F72" s="625"/>
    </row>
    <row r="73" spans="1:6" ht="59.25" customHeight="1" x14ac:dyDescent="0.25">
      <c r="A73" s="153" t="s">
        <v>87</v>
      </c>
      <c r="B73" s="772" t="s">
        <v>288</v>
      </c>
      <c r="C73" s="773"/>
      <c r="D73" s="774"/>
      <c r="E73" s="624">
        <v>3</v>
      </c>
      <c r="F73" s="625"/>
    </row>
    <row r="74" spans="1:6" ht="45" customHeight="1" x14ac:dyDescent="0.25">
      <c r="A74" s="153" t="s">
        <v>89</v>
      </c>
      <c r="B74" s="772" t="s">
        <v>289</v>
      </c>
      <c r="C74" s="773"/>
      <c r="D74" s="774"/>
      <c r="E74" s="624">
        <v>8</v>
      </c>
      <c r="F74" s="625"/>
    </row>
    <row r="75" spans="1:6" x14ac:dyDescent="0.25">
      <c r="A75" s="162"/>
      <c r="B75" s="162"/>
      <c r="C75" s="162"/>
      <c r="D75" s="162"/>
      <c r="E75" s="162"/>
      <c r="F75" s="162"/>
    </row>
    <row r="76" spans="1:6" x14ac:dyDescent="0.25">
      <c r="A76" s="775" t="s">
        <v>96</v>
      </c>
      <c r="B76" s="775"/>
      <c r="C76" s="775"/>
      <c r="D76" s="775"/>
      <c r="E76" s="775"/>
      <c r="F76" s="775"/>
    </row>
    <row r="77" spans="1:6" x14ac:dyDescent="0.25">
      <c r="A77" s="775" t="s">
        <v>242</v>
      </c>
      <c r="B77" s="775"/>
      <c r="C77" s="775"/>
      <c r="D77" s="775"/>
      <c r="E77" s="775"/>
      <c r="F77" s="775"/>
    </row>
    <row r="78" spans="1:6" x14ac:dyDescent="0.25">
      <c r="A78" s="163"/>
      <c r="B78" s="163"/>
      <c r="C78" s="163"/>
      <c r="D78" s="163"/>
      <c r="E78" s="163"/>
      <c r="F78" s="164"/>
    </row>
    <row r="79" spans="1:6" x14ac:dyDescent="0.25">
      <c r="F79" s="165"/>
    </row>
  </sheetData>
  <mergeCells count="81">
    <mergeCell ref="A76:F76"/>
    <mergeCell ref="A77:F77"/>
    <mergeCell ref="B72:D72"/>
    <mergeCell ref="E72:F72"/>
    <mergeCell ref="B73:D73"/>
    <mergeCell ref="E73:F73"/>
    <mergeCell ref="B74:D74"/>
    <mergeCell ref="E74:F74"/>
    <mergeCell ref="B69:D69"/>
    <mergeCell ref="E69:F69"/>
    <mergeCell ref="B70:D70"/>
    <mergeCell ref="E70:F70"/>
    <mergeCell ref="B71:D71"/>
    <mergeCell ref="E71:F71"/>
    <mergeCell ref="A65:F65"/>
    <mergeCell ref="A66:F66"/>
    <mergeCell ref="B67:D67"/>
    <mergeCell ref="E67:F67"/>
    <mergeCell ref="B68:D68"/>
    <mergeCell ref="E68:F68"/>
    <mergeCell ref="A63:F63"/>
    <mergeCell ref="B40:C40"/>
    <mergeCell ref="D40:F40"/>
    <mergeCell ref="A41:F41"/>
    <mergeCell ref="B42:F42"/>
    <mergeCell ref="C43:D43"/>
    <mergeCell ref="E43:F43"/>
    <mergeCell ref="C44:D44"/>
    <mergeCell ref="E44:F44"/>
    <mergeCell ref="A45:F45"/>
    <mergeCell ref="A46:F46"/>
    <mergeCell ref="A52:F52"/>
    <mergeCell ref="A35:A36"/>
    <mergeCell ref="B35:F36"/>
    <mergeCell ref="A37:F37"/>
    <mergeCell ref="B38:F38"/>
    <mergeCell ref="B39:C39"/>
    <mergeCell ref="D39:F39"/>
    <mergeCell ref="A29:A30"/>
    <mergeCell ref="B29:F30"/>
    <mergeCell ref="A31:A32"/>
    <mergeCell ref="B31:F32"/>
    <mergeCell ref="A33:A34"/>
    <mergeCell ref="B33:F34"/>
    <mergeCell ref="B23:F23"/>
    <mergeCell ref="B24:F24"/>
    <mergeCell ref="A25:F25"/>
    <mergeCell ref="B26:F26"/>
    <mergeCell ref="A27:A28"/>
    <mergeCell ref="B27:F28"/>
    <mergeCell ref="A22:F22"/>
    <mergeCell ref="B16:C16"/>
    <mergeCell ref="D16:F16"/>
    <mergeCell ref="B17:C17"/>
    <mergeCell ref="D17:F17"/>
    <mergeCell ref="B18:C18"/>
    <mergeCell ref="D18:F18"/>
    <mergeCell ref="B19:C19"/>
    <mergeCell ref="D19:F19"/>
    <mergeCell ref="B20:C20"/>
    <mergeCell ref="D20:F20"/>
    <mergeCell ref="A21:F21"/>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20" r:id="rId1" xr:uid="{137D1E84-97E0-4C2B-8A5B-850ECA0AE764}"/>
    <hyperlink ref="D20" r:id="rId2" xr:uid="{4A8B7DA7-3F7C-4D86-9C3D-01085F49DE2F}"/>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5" max="4"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549B-A754-4EE6-8DFB-D619B51653EF}">
  <dimension ref="A1:J1000"/>
  <sheetViews>
    <sheetView topLeftCell="A55" workbookViewId="0">
      <selection activeCell="F65" sqref="F65"/>
    </sheetView>
  </sheetViews>
  <sheetFormatPr defaultColWidth="14.42578125" defaultRowHeight="15" customHeight="1" x14ac:dyDescent="0.25"/>
  <cols>
    <col min="1" max="1" width="17.85546875" customWidth="1"/>
    <col min="2" max="2" width="29" customWidth="1"/>
    <col min="3" max="3" width="16.85546875" customWidth="1"/>
    <col min="4" max="4" width="17.7109375" customWidth="1"/>
    <col min="5" max="5" width="14" customWidth="1"/>
    <col min="6" max="6" width="14.7109375" customWidth="1"/>
    <col min="7" max="26" width="8.7109375" customWidth="1"/>
  </cols>
  <sheetData>
    <row r="1" spans="1:6" ht="14.25" customHeight="1" x14ac:dyDescent="0.25">
      <c r="A1" s="1" t="s">
        <v>0</v>
      </c>
      <c r="B1" s="429" t="s">
        <v>290</v>
      </c>
      <c r="C1" s="424"/>
      <c r="D1" s="424"/>
      <c r="E1" s="424"/>
      <c r="F1" s="423"/>
    </row>
    <row r="2" spans="1:6" ht="15" customHeight="1" x14ac:dyDescent="0.25">
      <c r="A2" s="430" t="s">
        <v>2</v>
      </c>
      <c r="B2" s="424"/>
      <c r="C2" s="424"/>
      <c r="D2" s="424"/>
      <c r="E2" s="424"/>
      <c r="F2" s="423"/>
    </row>
    <row r="3" spans="1:6" ht="15" customHeight="1" x14ac:dyDescent="0.25">
      <c r="A3" s="430" t="s">
        <v>99</v>
      </c>
      <c r="B3" s="424"/>
      <c r="C3" s="424"/>
      <c r="D3" s="424"/>
      <c r="E3" s="424"/>
      <c r="F3" s="423"/>
    </row>
    <row r="4" spans="1:6" ht="14.25" customHeight="1" x14ac:dyDescent="0.25">
      <c r="A4" s="2" t="s">
        <v>4</v>
      </c>
      <c r="B4" s="780" t="s">
        <v>5</v>
      </c>
      <c r="C4" s="424"/>
      <c r="D4" s="424"/>
      <c r="E4" s="424"/>
      <c r="F4" s="423"/>
    </row>
    <row r="5" spans="1:6" ht="14.25" customHeight="1" x14ac:dyDescent="0.25">
      <c r="A5" s="3" t="s">
        <v>6</v>
      </c>
      <c r="B5" s="781" t="s">
        <v>7</v>
      </c>
      <c r="C5" s="424"/>
      <c r="D5" s="424"/>
      <c r="E5" s="424"/>
      <c r="F5" s="423"/>
    </row>
    <row r="6" spans="1:6" ht="18" customHeight="1" x14ac:dyDescent="0.25">
      <c r="A6" s="437" t="s">
        <v>8</v>
      </c>
      <c r="B6" s="779" t="s">
        <v>9</v>
      </c>
      <c r="C6" s="441"/>
      <c r="D6" s="441"/>
      <c r="E6" s="441"/>
      <c r="F6" s="442"/>
    </row>
    <row r="7" spans="1:6" ht="14.25" customHeight="1" x14ac:dyDescent="0.25">
      <c r="A7" s="438"/>
      <c r="B7" s="443"/>
      <c r="C7" s="432"/>
      <c r="D7" s="432"/>
      <c r="E7" s="432"/>
      <c r="F7" s="444"/>
    </row>
    <row r="8" spans="1:6" ht="14.25" customHeight="1" x14ac:dyDescent="0.25">
      <c r="A8" s="439"/>
      <c r="B8" s="445"/>
      <c r="C8" s="446"/>
      <c r="D8" s="446"/>
      <c r="E8" s="446"/>
      <c r="F8" s="447"/>
    </row>
    <row r="9" spans="1:6" ht="25.5" x14ac:dyDescent="0.25">
      <c r="A9" s="3" t="s">
        <v>10</v>
      </c>
      <c r="B9" s="448" t="s">
        <v>291</v>
      </c>
      <c r="C9" s="423"/>
      <c r="D9" s="448" t="s">
        <v>292</v>
      </c>
      <c r="E9" s="424"/>
      <c r="F9" s="423"/>
    </row>
    <row r="10" spans="1:6" ht="25.5" customHeight="1" x14ac:dyDescent="0.25">
      <c r="A10" s="4" t="s">
        <v>13</v>
      </c>
      <c r="B10" s="3" t="s">
        <v>14</v>
      </c>
      <c r="C10" s="448" t="s">
        <v>15</v>
      </c>
      <c r="D10" s="423"/>
      <c r="E10" s="422" t="s">
        <v>16</v>
      </c>
      <c r="F10" s="423"/>
    </row>
    <row r="11" spans="1:6" ht="14.25" customHeight="1" x14ac:dyDescent="0.25">
      <c r="A11" s="3" t="s">
        <v>17</v>
      </c>
      <c r="B11" s="5">
        <v>855</v>
      </c>
      <c r="C11" s="435">
        <v>855</v>
      </c>
      <c r="D11" s="423"/>
      <c r="E11" s="435">
        <v>0</v>
      </c>
      <c r="F11" s="423"/>
    </row>
    <row r="12" spans="1:6" ht="14.25" customHeight="1" x14ac:dyDescent="0.25">
      <c r="A12" s="3" t="s">
        <v>18</v>
      </c>
      <c r="B12" s="5">
        <v>855</v>
      </c>
      <c r="C12" s="435">
        <v>855</v>
      </c>
      <c r="D12" s="423"/>
      <c r="E12" s="435">
        <v>0</v>
      </c>
      <c r="F12" s="423"/>
    </row>
    <row r="13" spans="1:6" ht="14.25" customHeight="1" x14ac:dyDescent="0.25">
      <c r="A13" s="427"/>
      <c r="B13" s="424"/>
      <c r="C13" s="424"/>
      <c r="D13" s="424"/>
      <c r="E13" s="424"/>
      <c r="F13" s="423"/>
    </row>
    <row r="14" spans="1:6" ht="14.25" customHeight="1" x14ac:dyDescent="0.25">
      <c r="A14" s="454" t="s">
        <v>19</v>
      </c>
      <c r="B14" s="424"/>
      <c r="C14" s="424"/>
      <c r="D14" s="424"/>
      <c r="E14" s="424"/>
      <c r="F14" s="423"/>
    </row>
    <row r="15" spans="1:6" ht="14.25" customHeight="1" x14ac:dyDescent="0.25">
      <c r="A15" s="6"/>
      <c r="B15" s="422" t="s">
        <v>20</v>
      </c>
      <c r="C15" s="423"/>
      <c r="D15" s="422" t="s">
        <v>21</v>
      </c>
      <c r="E15" s="424"/>
      <c r="F15" s="423"/>
    </row>
    <row r="16" spans="1:6" ht="14.25" customHeight="1" x14ac:dyDescent="0.25">
      <c r="A16" s="3" t="s">
        <v>22</v>
      </c>
      <c r="B16" s="426" t="s">
        <v>293</v>
      </c>
      <c r="C16" s="424"/>
      <c r="D16" s="426" t="s">
        <v>294</v>
      </c>
      <c r="E16" s="424"/>
      <c r="F16" s="424"/>
    </row>
    <row r="17" spans="1:9" ht="14.25" customHeight="1" x14ac:dyDescent="0.25">
      <c r="A17" s="3" t="s">
        <v>0</v>
      </c>
      <c r="B17" s="426" t="s">
        <v>290</v>
      </c>
      <c r="C17" s="424"/>
      <c r="D17" s="782" t="s">
        <v>290</v>
      </c>
      <c r="E17" s="424"/>
      <c r="F17" s="423"/>
    </row>
    <row r="18" spans="1:9" ht="14.25" customHeight="1" x14ac:dyDescent="0.25">
      <c r="A18" s="3" t="s">
        <v>26</v>
      </c>
      <c r="B18" s="426" t="s">
        <v>295</v>
      </c>
      <c r="C18" s="423"/>
      <c r="D18" s="782" t="s">
        <v>295</v>
      </c>
      <c r="E18" s="424"/>
      <c r="F18" s="423"/>
    </row>
    <row r="19" spans="1:9" ht="14.25" customHeight="1" x14ac:dyDescent="0.25">
      <c r="A19" s="3" t="s">
        <v>28</v>
      </c>
      <c r="B19" s="426" t="s">
        <v>296</v>
      </c>
      <c r="C19" s="424"/>
      <c r="D19" s="783">
        <v>420493332517</v>
      </c>
      <c r="E19" s="424"/>
      <c r="F19" s="423"/>
    </row>
    <row r="20" spans="1:9" ht="14.25" customHeight="1" x14ac:dyDescent="0.25">
      <c r="A20" s="3" t="s">
        <v>29</v>
      </c>
      <c r="B20" s="426" t="s">
        <v>297</v>
      </c>
      <c r="C20" s="424"/>
      <c r="D20" s="782" t="s">
        <v>298</v>
      </c>
      <c r="E20" s="424"/>
      <c r="F20" s="423"/>
    </row>
    <row r="21" spans="1:9" ht="14.25" customHeight="1" x14ac:dyDescent="0.25">
      <c r="A21" s="427"/>
      <c r="B21" s="424"/>
      <c r="C21" s="424"/>
      <c r="D21" s="424"/>
      <c r="E21" s="424"/>
      <c r="F21" s="423"/>
    </row>
    <row r="22" spans="1:9" ht="15" customHeight="1" x14ac:dyDescent="0.25">
      <c r="A22" s="454" t="s">
        <v>32</v>
      </c>
      <c r="B22" s="424"/>
      <c r="C22" s="424"/>
      <c r="D22" s="424"/>
      <c r="E22" s="424"/>
      <c r="F22" s="423"/>
    </row>
    <row r="23" spans="1:9" ht="29.25" customHeight="1" x14ac:dyDescent="0.25">
      <c r="A23" s="3" t="s">
        <v>33</v>
      </c>
      <c r="B23" s="448" t="s">
        <v>34</v>
      </c>
      <c r="C23" s="424"/>
      <c r="D23" s="424"/>
      <c r="E23" s="424"/>
      <c r="F23" s="423"/>
    </row>
    <row r="24" spans="1:9" ht="14.25" customHeight="1" x14ac:dyDescent="0.25">
      <c r="A24" s="787" t="s">
        <v>143</v>
      </c>
      <c r="B24" s="788" t="s">
        <v>109</v>
      </c>
      <c r="C24" s="441"/>
      <c r="D24" s="441"/>
      <c r="E24" s="441"/>
      <c r="F24" s="442"/>
    </row>
    <row r="25" spans="1:9" ht="14.25" customHeight="1" x14ac:dyDescent="0.25">
      <c r="A25" s="444"/>
      <c r="B25" s="443"/>
      <c r="C25" s="432"/>
      <c r="D25" s="432"/>
      <c r="E25" s="432"/>
      <c r="F25" s="444"/>
    </row>
    <row r="26" spans="1:9" ht="14.25" customHeight="1" x14ac:dyDescent="0.25">
      <c r="A26" s="444"/>
      <c r="B26" s="443"/>
      <c r="C26" s="432"/>
      <c r="D26" s="432"/>
      <c r="E26" s="432"/>
      <c r="F26" s="444"/>
    </row>
    <row r="27" spans="1:9" ht="14.25" customHeight="1" x14ac:dyDescent="0.25">
      <c r="A27" s="444"/>
      <c r="B27" s="443"/>
      <c r="C27" s="432"/>
      <c r="D27" s="432"/>
      <c r="E27" s="432"/>
      <c r="F27" s="444"/>
    </row>
    <row r="28" spans="1:9" ht="14.25" customHeight="1" x14ac:dyDescent="0.25">
      <c r="A28" s="444"/>
      <c r="B28" s="443"/>
      <c r="C28" s="432"/>
      <c r="D28" s="432"/>
      <c r="E28" s="432"/>
      <c r="F28" s="444"/>
    </row>
    <row r="29" spans="1:9" ht="123.75" customHeight="1" x14ac:dyDescent="0.25">
      <c r="A29" s="447"/>
      <c r="B29" s="445"/>
      <c r="C29" s="446"/>
      <c r="D29" s="446"/>
      <c r="E29" s="446"/>
      <c r="F29" s="447"/>
    </row>
    <row r="30" spans="1:9" x14ac:dyDescent="0.25">
      <c r="A30" s="427"/>
      <c r="B30" s="424"/>
      <c r="C30" s="424"/>
      <c r="D30" s="424"/>
      <c r="E30" s="424"/>
      <c r="F30" s="423"/>
    </row>
    <row r="31" spans="1:9" ht="25.5" x14ac:dyDescent="0.25">
      <c r="A31" s="166" t="s">
        <v>39</v>
      </c>
      <c r="B31" s="448" t="s">
        <v>40</v>
      </c>
      <c r="C31" s="424"/>
      <c r="D31" s="424"/>
      <c r="E31" s="424"/>
      <c r="F31" s="423"/>
      <c r="I31" s="9"/>
    </row>
    <row r="32" spans="1:9" ht="120" customHeight="1" x14ac:dyDescent="0.25">
      <c r="A32" s="167" t="s">
        <v>190</v>
      </c>
      <c r="B32" s="789" t="s">
        <v>299</v>
      </c>
      <c r="C32" s="790"/>
      <c r="D32" s="790"/>
      <c r="E32" s="790"/>
      <c r="F32" s="791"/>
      <c r="G32" s="168"/>
    </row>
    <row r="33" spans="1:10" ht="96" customHeight="1" x14ac:dyDescent="0.25">
      <c r="A33" s="167" t="s">
        <v>271</v>
      </c>
      <c r="B33" s="789" t="s">
        <v>300</v>
      </c>
      <c r="C33" s="790"/>
      <c r="D33" s="790"/>
      <c r="E33" s="790"/>
      <c r="F33" s="791"/>
      <c r="G33" s="168"/>
    </row>
    <row r="34" spans="1:10" ht="153.75" x14ac:dyDescent="0.25">
      <c r="A34" s="167" t="s">
        <v>273</v>
      </c>
      <c r="B34" s="789" t="s">
        <v>301</v>
      </c>
      <c r="C34" s="790"/>
      <c r="D34" s="790"/>
      <c r="E34" s="790"/>
      <c r="F34" s="791"/>
      <c r="G34" s="168"/>
    </row>
    <row r="35" spans="1:10" ht="39" x14ac:dyDescent="0.25">
      <c r="A35" s="167" t="s">
        <v>302</v>
      </c>
      <c r="B35" s="789" t="s">
        <v>303</v>
      </c>
      <c r="C35" s="790"/>
      <c r="D35" s="790"/>
      <c r="E35" s="790"/>
      <c r="F35" s="791"/>
      <c r="G35" s="168"/>
    </row>
    <row r="36" spans="1:10" ht="115.5" x14ac:dyDescent="0.25">
      <c r="A36" s="167" t="s">
        <v>304</v>
      </c>
      <c r="B36" s="789" t="s">
        <v>305</v>
      </c>
      <c r="C36" s="790"/>
      <c r="D36" s="790"/>
      <c r="E36" s="790"/>
      <c r="F36" s="791"/>
      <c r="G36" s="168"/>
    </row>
    <row r="37" spans="1:10" ht="116.25" customHeight="1" x14ac:dyDescent="0.25">
      <c r="A37" s="167" t="s">
        <v>306</v>
      </c>
      <c r="B37" s="789" t="s">
        <v>307</v>
      </c>
      <c r="C37" s="790"/>
      <c r="D37" s="790"/>
      <c r="E37" s="790"/>
      <c r="F37" s="791"/>
      <c r="G37" s="168"/>
    </row>
    <row r="38" spans="1:10" ht="14.25" customHeight="1" x14ac:dyDescent="0.25">
      <c r="A38" s="784"/>
      <c r="B38" s="785"/>
      <c r="C38" s="785"/>
      <c r="D38" s="785"/>
      <c r="E38" s="785"/>
      <c r="F38" s="786"/>
      <c r="G38" s="168"/>
    </row>
    <row r="39" spans="1:10" ht="33.75" customHeight="1" x14ac:dyDescent="0.25">
      <c r="A39" s="3" t="s">
        <v>48</v>
      </c>
      <c r="B39" s="422" t="s">
        <v>49</v>
      </c>
      <c r="C39" s="424"/>
      <c r="D39" s="424"/>
      <c r="E39" s="424"/>
      <c r="F39" s="423"/>
    </row>
    <row r="40" spans="1:10" ht="45" customHeight="1" x14ac:dyDescent="0.25">
      <c r="A40" s="3" t="s">
        <v>50</v>
      </c>
      <c r="B40" s="422" t="s">
        <v>51</v>
      </c>
      <c r="C40" s="423"/>
      <c r="D40" s="422" t="s">
        <v>52</v>
      </c>
      <c r="E40" s="424"/>
      <c r="F40" s="423"/>
      <c r="J40" s="10"/>
    </row>
    <row r="41" spans="1:10" ht="51.75" customHeight="1" x14ac:dyDescent="0.25">
      <c r="A41" s="11" t="s">
        <v>53</v>
      </c>
      <c r="B41" s="426" t="s">
        <v>308</v>
      </c>
      <c r="C41" s="423"/>
      <c r="D41" s="426" t="s">
        <v>309</v>
      </c>
      <c r="E41" s="424"/>
      <c r="F41" s="423"/>
    </row>
    <row r="42" spans="1:10" ht="14.25" customHeight="1" x14ac:dyDescent="0.25">
      <c r="A42" s="11" t="s">
        <v>54</v>
      </c>
      <c r="B42" s="426"/>
      <c r="C42" s="423"/>
      <c r="D42" s="426"/>
      <c r="E42" s="424"/>
      <c r="F42" s="423"/>
    </row>
    <row r="43" spans="1:10" ht="14.25" customHeight="1" x14ac:dyDescent="0.25">
      <c r="A43" s="11" t="s">
        <v>55</v>
      </c>
      <c r="B43" s="426"/>
      <c r="C43" s="423"/>
      <c r="D43" s="426"/>
      <c r="E43" s="424"/>
      <c r="F43" s="423"/>
    </row>
    <row r="44" spans="1:10" ht="14.25" customHeight="1" x14ac:dyDescent="0.25">
      <c r="A44" s="11" t="s">
        <v>56</v>
      </c>
      <c r="B44" s="426"/>
      <c r="C44" s="423"/>
      <c r="D44" s="426"/>
      <c r="E44" s="424"/>
      <c r="F44" s="423"/>
    </row>
    <row r="45" spans="1:10" ht="14.25" customHeight="1" x14ac:dyDescent="0.25">
      <c r="A45" s="427"/>
      <c r="B45" s="424"/>
      <c r="C45" s="424"/>
      <c r="D45" s="424"/>
      <c r="E45" s="424"/>
      <c r="F45" s="423"/>
    </row>
    <row r="46" spans="1:10" ht="46.5" customHeight="1" x14ac:dyDescent="0.25">
      <c r="A46" s="3" t="s">
        <v>57</v>
      </c>
      <c r="B46" s="422" t="s">
        <v>58</v>
      </c>
      <c r="C46" s="424"/>
      <c r="D46" s="424"/>
      <c r="E46" s="424"/>
      <c r="F46" s="423"/>
    </row>
    <row r="47" spans="1:10" ht="33.75" customHeight="1" x14ac:dyDescent="0.25">
      <c r="A47" s="6"/>
      <c r="B47" s="11" t="s">
        <v>59</v>
      </c>
      <c r="C47" s="422" t="s">
        <v>60</v>
      </c>
      <c r="D47" s="423"/>
      <c r="E47" s="422" t="s">
        <v>61</v>
      </c>
      <c r="F47" s="423"/>
    </row>
    <row r="48" spans="1:10" ht="14.25" customHeight="1" x14ac:dyDescent="0.25">
      <c r="A48" s="12"/>
      <c r="B48" s="8"/>
      <c r="C48" s="426"/>
      <c r="D48" s="423"/>
      <c r="E48" s="426"/>
      <c r="F48" s="423"/>
    </row>
    <row r="49" spans="1:6" ht="14.25" customHeight="1" x14ac:dyDescent="0.25">
      <c r="A49" s="12"/>
      <c r="B49" s="8"/>
      <c r="C49" s="426"/>
      <c r="D49" s="423"/>
      <c r="E49" s="426"/>
      <c r="F49" s="423"/>
    </row>
    <row r="50" spans="1:6" ht="14.25" customHeight="1" x14ac:dyDescent="0.25">
      <c r="A50" s="12"/>
      <c r="B50" s="8"/>
      <c r="C50" s="426"/>
      <c r="D50" s="423"/>
      <c r="E50" s="426"/>
      <c r="F50" s="423"/>
    </row>
    <row r="51" spans="1:6" ht="14.25" customHeight="1" x14ac:dyDescent="0.25">
      <c r="A51" s="12"/>
      <c r="B51" s="8"/>
      <c r="C51" s="426"/>
      <c r="D51" s="423"/>
      <c r="E51" s="426"/>
      <c r="F51" s="423"/>
    </row>
    <row r="52" spans="1:6" ht="14.25" customHeight="1" x14ac:dyDescent="0.25">
      <c r="A52" s="12"/>
      <c r="B52" s="8"/>
      <c r="C52" s="426"/>
      <c r="D52" s="423"/>
      <c r="E52" s="426"/>
      <c r="F52" s="423"/>
    </row>
    <row r="53" spans="1:6" ht="14.25" customHeight="1" x14ac:dyDescent="0.25">
      <c r="A53" s="427"/>
      <c r="B53" s="424"/>
      <c r="C53" s="424"/>
      <c r="D53" s="424"/>
      <c r="E53" s="424"/>
      <c r="F53" s="423"/>
    </row>
    <row r="54" spans="1:6" ht="15" customHeight="1" x14ac:dyDescent="0.25">
      <c r="A54" s="429" t="s">
        <v>62</v>
      </c>
      <c r="B54" s="424"/>
      <c r="C54" s="424"/>
      <c r="D54" s="424"/>
      <c r="E54" s="424"/>
      <c r="F54" s="423"/>
    </row>
    <row r="55" spans="1:6" ht="38.25" x14ac:dyDescent="0.25">
      <c r="A55" s="13"/>
      <c r="B55" s="13"/>
      <c r="C55" s="11" t="s">
        <v>63</v>
      </c>
      <c r="D55" s="11" t="s">
        <v>64</v>
      </c>
      <c r="E55" s="14" t="s">
        <v>65</v>
      </c>
      <c r="F55" s="15" t="s">
        <v>66</v>
      </c>
    </row>
    <row r="56" spans="1:6" ht="14.25" customHeight="1" x14ac:dyDescent="0.25">
      <c r="A56" s="16" t="s">
        <v>53</v>
      </c>
      <c r="B56" s="4" t="s">
        <v>67</v>
      </c>
      <c r="C56" s="17">
        <f t="shared" ref="C56:D56" si="0">SUM(C57:C59)</f>
        <v>0</v>
      </c>
      <c r="D56" s="17">
        <f t="shared" si="0"/>
        <v>0</v>
      </c>
      <c r="E56" s="17">
        <f t="shared" ref="E56:E59" si="1">D56-C56</f>
        <v>0</v>
      </c>
      <c r="F56" s="18">
        <f t="shared" ref="F56:F59" si="2">E56/C$72</f>
        <v>0</v>
      </c>
    </row>
    <row r="57" spans="1:6" ht="25.5" x14ac:dyDescent="0.25">
      <c r="A57" s="19" t="s">
        <v>68</v>
      </c>
      <c r="B57" s="12" t="s">
        <v>69</v>
      </c>
      <c r="C57" s="20">
        <v>0</v>
      </c>
      <c r="D57" s="20">
        <v>0</v>
      </c>
      <c r="E57" s="17">
        <f t="shared" si="1"/>
        <v>0</v>
      </c>
      <c r="F57" s="18">
        <f t="shared" si="2"/>
        <v>0</v>
      </c>
    </row>
    <row r="58" spans="1:6" ht="25.5" x14ac:dyDescent="0.25">
      <c r="A58" s="19" t="s">
        <v>70</v>
      </c>
      <c r="B58" s="12" t="s">
        <v>71</v>
      </c>
      <c r="C58" s="20">
        <v>0</v>
      </c>
      <c r="D58" s="20">
        <v>0</v>
      </c>
      <c r="E58" s="17">
        <f t="shared" si="1"/>
        <v>0</v>
      </c>
      <c r="F58" s="18">
        <f t="shared" si="2"/>
        <v>0</v>
      </c>
    </row>
    <row r="59" spans="1:6" x14ac:dyDescent="0.25">
      <c r="A59" s="19" t="s">
        <v>72</v>
      </c>
      <c r="B59" s="12" t="s">
        <v>73</v>
      </c>
      <c r="C59" s="20">
        <v>0</v>
      </c>
      <c r="D59" s="20">
        <v>0</v>
      </c>
      <c r="E59" s="17">
        <f t="shared" si="1"/>
        <v>0</v>
      </c>
      <c r="F59" s="18">
        <f t="shared" si="2"/>
        <v>0</v>
      </c>
    </row>
    <row r="60" spans="1:6" ht="14.25" customHeight="1" x14ac:dyDescent="0.25">
      <c r="A60" s="427"/>
      <c r="B60" s="424"/>
      <c r="C60" s="424"/>
      <c r="D60" s="424"/>
      <c r="E60" s="424"/>
      <c r="F60" s="423"/>
    </row>
    <row r="61" spans="1:6" ht="14.25" customHeight="1" x14ac:dyDescent="0.25">
      <c r="A61" s="16" t="s">
        <v>54</v>
      </c>
      <c r="B61" s="4" t="s">
        <v>74</v>
      </c>
      <c r="C61" s="17">
        <f t="shared" ref="C61:D61" si="3">SUM(C63:C70)</f>
        <v>855</v>
      </c>
      <c r="D61" s="17">
        <f t="shared" si="3"/>
        <v>855</v>
      </c>
      <c r="E61" s="17">
        <f>D61-C61</f>
        <v>0</v>
      </c>
      <c r="F61" s="18">
        <f>E61/C$72</f>
        <v>0</v>
      </c>
    </row>
    <row r="62" spans="1:6" ht="14.25" customHeight="1" x14ac:dyDescent="0.25">
      <c r="A62" s="21"/>
      <c r="B62" s="22" t="s">
        <v>75</v>
      </c>
      <c r="C62" s="23"/>
      <c r="D62" s="23"/>
      <c r="E62" s="23"/>
      <c r="F62" s="24"/>
    </row>
    <row r="63" spans="1:6" ht="14.25" customHeight="1" x14ac:dyDescent="0.25">
      <c r="A63" s="19" t="s">
        <v>76</v>
      </c>
      <c r="B63" s="12" t="s">
        <v>77</v>
      </c>
      <c r="C63" s="20">
        <v>520</v>
      </c>
      <c r="D63" s="25">
        <v>539</v>
      </c>
      <c r="E63" s="17">
        <f t="shared" ref="E63:E65" si="4">SUM(D63-C63)</f>
        <v>19</v>
      </c>
      <c r="F63" s="18">
        <f t="shared" ref="F63:F65" si="5">E63/C$72</f>
        <v>2.2222222222222223E-2</v>
      </c>
    </row>
    <row r="64" spans="1:6" ht="102" x14ac:dyDescent="0.25">
      <c r="A64" s="19" t="s">
        <v>78</v>
      </c>
      <c r="B64" s="12" t="s">
        <v>79</v>
      </c>
      <c r="C64" s="20">
        <v>50</v>
      </c>
      <c r="D64" s="20">
        <v>30</v>
      </c>
      <c r="E64" s="17">
        <f t="shared" si="4"/>
        <v>-20</v>
      </c>
      <c r="F64" s="18">
        <f t="shared" si="5"/>
        <v>-2.3391812865497075E-2</v>
      </c>
    </row>
    <row r="65" spans="1:6" ht="63.75" x14ac:dyDescent="0.25">
      <c r="A65" s="19" t="s">
        <v>80</v>
      </c>
      <c r="B65" s="12" t="s">
        <v>81</v>
      </c>
      <c r="C65" s="20">
        <v>195</v>
      </c>
      <c r="D65" s="20">
        <v>158</v>
      </c>
      <c r="E65" s="17">
        <f t="shared" si="4"/>
        <v>-37</v>
      </c>
      <c r="F65" s="18">
        <f t="shared" si="5"/>
        <v>-4.3274853801169591E-2</v>
      </c>
    </row>
    <row r="66" spans="1:6" ht="14.25" customHeight="1" x14ac:dyDescent="0.25">
      <c r="A66" s="6"/>
      <c r="B66" s="22" t="s">
        <v>82</v>
      </c>
      <c r="C66" s="23"/>
      <c r="D66" s="23"/>
      <c r="E66" s="23"/>
      <c r="F66" s="24"/>
    </row>
    <row r="67" spans="1:6" ht="25.5" x14ac:dyDescent="0.25">
      <c r="A67" s="19" t="s">
        <v>83</v>
      </c>
      <c r="B67" s="12" t="s">
        <v>84</v>
      </c>
      <c r="C67" s="20">
        <v>0</v>
      </c>
      <c r="D67" s="20">
        <v>0</v>
      </c>
      <c r="E67" s="17">
        <f t="shared" ref="E67:E70" si="6">SUM(D67-C67)</f>
        <v>0</v>
      </c>
      <c r="F67" s="18">
        <f t="shared" ref="F67:F70" si="7">E67/C$72</f>
        <v>0</v>
      </c>
    </row>
    <row r="68" spans="1:6" ht="14.25" customHeight="1" x14ac:dyDescent="0.25">
      <c r="A68" s="19" t="s">
        <v>85</v>
      </c>
      <c r="B68" s="12" t="s">
        <v>86</v>
      </c>
      <c r="C68" s="20">
        <v>50</v>
      </c>
      <c r="D68" s="20">
        <v>128</v>
      </c>
      <c r="E68" s="17">
        <f t="shared" si="6"/>
        <v>78</v>
      </c>
      <c r="F68" s="18">
        <f t="shared" si="7"/>
        <v>9.1228070175438603E-2</v>
      </c>
    </row>
    <row r="69" spans="1:6" ht="14.25" customHeight="1" x14ac:dyDescent="0.25">
      <c r="A69" s="19" t="s">
        <v>87</v>
      </c>
      <c r="B69" s="12" t="s">
        <v>88</v>
      </c>
      <c r="C69" s="20">
        <v>40</v>
      </c>
      <c r="D69" s="20">
        <v>0</v>
      </c>
      <c r="E69" s="17">
        <f t="shared" si="6"/>
        <v>-40</v>
      </c>
      <c r="F69" s="18">
        <f t="shared" si="7"/>
        <v>-4.6783625730994149E-2</v>
      </c>
    </row>
    <row r="70" spans="1:6" ht="14.25" customHeight="1" x14ac:dyDescent="0.25">
      <c r="A70" s="19" t="s">
        <v>89</v>
      </c>
      <c r="B70" s="12" t="s">
        <v>90</v>
      </c>
      <c r="C70" s="20">
        <v>0</v>
      </c>
      <c r="D70" s="20">
        <v>0</v>
      </c>
      <c r="E70" s="17">
        <f t="shared" si="6"/>
        <v>0</v>
      </c>
      <c r="F70" s="18">
        <f t="shared" si="7"/>
        <v>0</v>
      </c>
    </row>
    <row r="71" spans="1:6" ht="14.25" customHeight="1" x14ac:dyDescent="0.25">
      <c r="A71" s="427"/>
      <c r="B71" s="424"/>
      <c r="C71" s="424"/>
      <c r="D71" s="424"/>
      <c r="E71" s="424"/>
      <c r="F71" s="423"/>
    </row>
    <row r="72" spans="1:6" ht="14.25" customHeight="1" x14ac:dyDescent="0.25">
      <c r="A72" s="16" t="s">
        <v>55</v>
      </c>
      <c r="B72" s="4" t="s">
        <v>91</v>
      </c>
      <c r="C72" s="20">
        <v>855</v>
      </c>
      <c r="D72" s="17">
        <f>SUM(D61,D56,)</f>
        <v>855</v>
      </c>
      <c r="E72" s="17">
        <f>D72-C72</f>
        <v>0</v>
      </c>
      <c r="F72" s="18">
        <f>E72/C$72</f>
        <v>0</v>
      </c>
    </row>
    <row r="73" spans="1:6" ht="14.25" customHeight="1" x14ac:dyDescent="0.25">
      <c r="A73" s="427"/>
      <c r="B73" s="424"/>
      <c r="C73" s="424"/>
      <c r="D73" s="424"/>
      <c r="E73" s="424"/>
      <c r="F73" s="423"/>
    </row>
    <row r="74" spans="1:6" ht="15" customHeight="1" x14ac:dyDescent="0.25">
      <c r="A74" s="429" t="s">
        <v>92</v>
      </c>
      <c r="B74" s="424"/>
      <c r="C74" s="424"/>
      <c r="D74" s="424"/>
      <c r="E74" s="424"/>
      <c r="F74" s="423"/>
    </row>
    <row r="75" spans="1:6" ht="25.5" x14ac:dyDescent="0.25">
      <c r="A75" s="11" t="s">
        <v>93</v>
      </c>
      <c r="B75" s="422" t="s">
        <v>94</v>
      </c>
      <c r="C75" s="424"/>
      <c r="D75" s="423"/>
      <c r="E75" s="422" t="s">
        <v>95</v>
      </c>
      <c r="F75" s="423"/>
    </row>
    <row r="76" spans="1:6" ht="67.5" customHeight="1" x14ac:dyDescent="0.25">
      <c r="A76" s="21" t="s">
        <v>76</v>
      </c>
      <c r="B76" s="792" t="s">
        <v>310</v>
      </c>
      <c r="C76" s="424"/>
      <c r="D76" s="423"/>
      <c r="E76" s="434">
        <v>539</v>
      </c>
      <c r="F76" s="423"/>
    </row>
    <row r="77" spans="1:6" ht="42" customHeight="1" x14ac:dyDescent="0.25">
      <c r="A77" s="21" t="s">
        <v>78</v>
      </c>
      <c r="B77" s="792" t="s">
        <v>311</v>
      </c>
      <c r="C77" s="424"/>
      <c r="D77" s="423"/>
      <c r="E77" s="434">
        <v>30</v>
      </c>
      <c r="F77" s="423"/>
    </row>
    <row r="78" spans="1:6" ht="75" customHeight="1" x14ac:dyDescent="0.25">
      <c r="A78" s="21" t="s">
        <v>80</v>
      </c>
      <c r="B78" s="792" t="s">
        <v>312</v>
      </c>
      <c r="C78" s="424"/>
      <c r="D78" s="423"/>
      <c r="E78" s="434">
        <v>158</v>
      </c>
      <c r="F78" s="423"/>
    </row>
    <row r="79" spans="1:6" ht="111" customHeight="1" x14ac:dyDescent="0.25">
      <c r="A79" s="21" t="s">
        <v>85</v>
      </c>
      <c r="B79" s="792" t="s">
        <v>313</v>
      </c>
      <c r="C79" s="424"/>
      <c r="D79" s="423"/>
      <c r="E79" s="434">
        <v>128</v>
      </c>
      <c r="F79" s="423"/>
    </row>
    <row r="80" spans="1:6" ht="31.5" customHeight="1" x14ac:dyDescent="0.25">
      <c r="A80" s="21" t="s">
        <v>87</v>
      </c>
      <c r="B80" s="792" t="s">
        <v>314</v>
      </c>
      <c r="C80" s="424"/>
      <c r="D80" s="423"/>
      <c r="E80" s="434">
        <v>0</v>
      </c>
      <c r="F80" s="423"/>
    </row>
    <row r="81" spans="1:6" ht="14.25" customHeight="1" x14ac:dyDescent="0.25">
      <c r="A81" s="26"/>
      <c r="B81" s="434"/>
      <c r="C81" s="424"/>
      <c r="D81" s="423"/>
      <c r="E81" s="434"/>
      <c r="F81" s="423"/>
    </row>
    <row r="82" spans="1:6" ht="14.25" customHeight="1" x14ac:dyDescent="0.25">
      <c r="A82" s="26"/>
      <c r="B82" s="434"/>
      <c r="C82" s="424"/>
      <c r="D82" s="423"/>
      <c r="E82" s="434"/>
      <c r="F82" s="423"/>
    </row>
    <row r="83" spans="1:6" ht="14.25" customHeight="1" x14ac:dyDescent="0.25">
      <c r="A83" s="26"/>
      <c r="B83" s="434"/>
      <c r="C83" s="424"/>
      <c r="D83" s="423"/>
      <c r="E83" s="434"/>
      <c r="F83" s="423"/>
    </row>
    <row r="84" spans="1:6" ht="14.25" customHeight="1" x14ac:dyDescent="0.25">
      <c r="A84" s="27"/>
      <c r="B84" s="27"/>
      <c r="C84" s="27"/>
      <c r="D84" s="27"/>
      <c r="E84" s="27"/>
      <c r="F84" s="27"/>
    </row>
    <row r="85" spans="1:6" ht="14.25" customHeight="1" x14ac:dyDescent="0.25">
      <c r="A85" s="431" t="s">
        <v>96</v>
      </c>
      <c r="B85" s="432"/>
      <c r="C85" s="432"/>
      <c r="D85" s="432"/>
      <c r="E85" s="432"/>
      <c r="F85" s="432"/>
    </row>
    <row r="86" spans="1:6" ht="14.25" customHeight="1" x14ac:dyDescent="0.25">
      <c r="A86" s="431" t="s">
        <v>97</v>
      </c>
      <c r="B86" s="432"/>
      <c r="C86" s="432"/>
      <c r="D86" s="432"/>
      <c r="E86" s="432"/>
      <c r="F86" s="432"/>
    </row>
    <row r="87" spans="1:6" ht="14.25" customHeight="1" x14ac:dyDescent="0.25"/>
    <row r="88" spans="1:6" ht="14.25" customHeight="1" x14ac:dyDescent="0.25"/>
    <row r="89" spans="1:6" ht="14.25" customHeight="1" x14ac:dyDescent="0.25"/>
    <row r="90" spans="1:6" ht="14.25" customHeight="1" x14ac:dyDescent="0.25"/>
    <row r="91" spans="1:6" ht="14.25" customHeight="1" x14ac:dyDescent="0.25"/>
    <row r="92" spans="1:6" ht="14.25" customHeight="1" x14ac:dyDescent="0.25"/>
    <row r="93" spans="1:6" ht="14.25" customHeight="1" x14ac:dyDescent="0.25"/>
    <row r="94" spans="1:6" ht="14.25" customHeight="1" x14ac:dyDescent="0.25"/>
    <row r="95" spans="1:6" ht="14.25" customHeight="1" x14ac:dyDescent="0.25"/>
    <row r="96" spans="1: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94">
    <mergeCell ref="A85:F85"/>
    <mergeCell ref="A86:F86"/>
    <mergeCell ref="B81:D81"/>
    <mergeCell ref="E81:F81"/>
    <mergeCell ref="B82:D82"/>
    <mergeCell ref="E82:F82"/>
    <mergeCell ref="B83:D83"/>
    <mergeCell ref="E83:F83"/>
    <mergeCell ref="B78:D78"/>
    <mergeCell ref="E78:F78"/>
    <mergeCell ref="B79:D79"/>
    <mergeCell ref="E79:F79"/>
    <mergeCell ref="B80:D80"/>
    <mergeCell ref="E80:F80"/>
    <mergeCell ref="B75:D75"/>
    <mergeCell ref="E75:F75"/>
    <mergeCell ref="B76:D76"/>
    <mergeCell ref="E76:F76"/>
    <mergeCell ref="B77:D77"/>
    <mergeCell ref="E77:F77"/>
    <mergeCell ref="A74:F74"/>
    <mergeCell ref="C50:D50"/>
    <mergeCell ref="E50:F50"/>
    <mergeCell ref="C51:D51"/>
    <mergeCell ref="E51:F51"/>
    <mergeCell ref="C52:D52"/>
    <mergeCell ref="E52:F52"/>
    <mergeCell ref="A53:F53"/>
    <mergeCell ref="A54:F54"/>
    <mergeCell ref="A60:F60"/>
    <mergeCell ref="A71:F71"/>
    <mergeCell ref="A73:F73"/>
    <mergeCell ref="C47:D47"/>
    <mergeCell ref="E47:F47"/>
    <mergeCell ref="C48:D48"/>
    <mergeCell ref="E48:F48"/>
    <mergeCell ref="C49:D49"/>
    <mergeCell ref="E49:F49"/>
    <mergeCell ref="B46:F46"/>
    <mergeCell ref="B39:F39"/>
    <mergeCell ref="B40:C40"/>
    <mergeCell ref="D40:F40"/>
    <mergeCell ref="B41:C41"/>
    <mergeCell ref="D41:F41"/>
    <mergeCell ref="B42:C42"/>
    <mergeCell ref="D42:F42"/>
    <mergeCell ref="B43:C43"/>
    <mergeCell ref="D43:F43"/>
    <mergeCell ref="B44:C44"/>
    <mergeCell ref="D44:F44"/>
    <mergeCell ref="A45:F45"/>
    <mergeCell ref="A38:F38"/>
    <mergeCell ref="B23:F23"/>
    <mergeCell ref="A24:A29"/>
    <mergeCell ref="B24:F29"/>
    <mergeCell ref="A30:F30"/>
    <mergeCell ref="B31:F31"/>
    <mergeCell ref="B32:F32"/>
    <mergeCell ref="B33:F33"/>
    <mergeCell ref="B34:F34"/>
    <mergeCell ref="B35:F35"/>
    <mergeCell ref="B36:F36"/>
    <mergeCell ref="B37:F37"/>
    <mergeCell ref="A22:F22"/>
    <mergeCell ref="B16:C16"/>
    <mergeCell ref="D16:F16"/>
    <mergeCell ref="B17:C17"/>
    <mergeCell ref="D17:F17"/>
    <mergeCell ref="B18:C18"/>
    <mergeCell ref="D18:F18"/>
    <mergeCell ref="B19:C19"/>
    <mergeCell ref="D19:F19"/>
    <mergeCell ref="B20:C20"/>
    <mergeCell ref="D20:F20"/>
    <mergeCell ref="A21:F21"/>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printOptions horizontalCentered="1"/>
  <pageMargins left="0.70866141732283472" right="0.70866141732283472" top="0.78740157480314965" bottom="0.78740157480314965" header="0" footer="0"/>
  <pageSetup paperSize="9" orientation="portrait" r:id="rId1"/>
  <rowBreaks count="1" manualBreakCount="1">
    <brk id="5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82B7-7C7A-4159-BACE-8C80A0150BF8}">
  <dimension ref="A1:Z1000"/>
  <sheetViews>
    <sheetView topLeftCell="A61" workbookViewId="0">
      <selection activeCell="D44" sqref="D44:F44"/>
    </sheetView>
  </sheetViews>
  <sheetFormatPr defaultColWidth="14.42578125" defaultRowHeight="15" customHeight="1" x14ac:dyDescent="0.25"/>
  <cols>
    <col min="1" max="1" width="17.85546875" customWidth="1"/>
    <col min="2" max="2" width="29" customWidth="1"/>
    <col min="3" max="3" width="16.85546875" customWidth="1"/>
    <col min="4" max="4" width="17.7109375" customWidth="1"/>
    <col min="5" max="5" width="14" customWidth="1"/>
    <col min="6" max="6" width="14.7109375" customWidth="1"/>
    <col min="7" max="26" width="8.7109375" customWidth="1"/>
  </cols>
  <sheetData>
    <row r="1" spans="1:26" ht="18.75" x14ac:dyDescent="0.25">
      <c r="A1" s="169" t="s">
        <v>0</v>
      </c>
      <c r="B1" s="799" t="s">
        <v>315</v>
      </c>
      <c r="C1" s="800"/>
      <c r="D1" s="800"/>
      <c r="E1" s="800"/>
      <c r="F1" s="801"/>
      <c r="G1" s="99"/>
      <c r="H1" s="99"/>
      <c r="I1" s="99"/>
      <c r="J1" s="99"/>
      <c r="K1" s="99"/>
      <c r="L1" s="99"/>
      <c r="M1" s="99"/>
      <c r="N1" s="99"/>
      <c r="O1" s="99"/>
      <c r="P1" s="99"/>
      <c r="Q1" s="99"/>
      <c r="R1" s="99"/>
      <c r="S1" s="99"/>
      <c r="T1" s="99"/>
      <c r="U1" s="99"/>
      <c r="V1" s="99"/>
      <c r="W1" s="99"/>
      <c r="X1" s="99"/>
      <c r="Y1" s="99"/>
      <c r="Z1" s="99"/>
    </row>
    <row r="2" spans="1:26" ht="15" customHeight="1" x14ac:dyDescent="0.25">
      <c r="A2" s="802" t="s">
        <v>2</v>
      </c>
      <c r="B2" s="424"/>
      <c r="C2" s="424"/>
      <c r="D2" s="424"/>
      <c r="E2" s="424"/>
      <c r="F2" s="803"/>
      <c r="G2" s="99"/>
      <c r="H2" s="99"/>
      <c r="I2" s="99"/>
      <c r="J2" s="99"/>
      <c r="K2" s="99"/>
      <c r="L2" s="99"/>
      <c r="M2" s="99"/>
      <c r="N2" s="99"/>
      <c r="O2" s="99"/>
      <c r="P2" s="99"/>
      <c r="Q2" s="99"/>
      <c r="R2" s="99"/>
      <c r="S2" s="99"/>
      <c r="T2" s="99"/>
      <c r="U2" s="99"/>
      <c r="V2" s="99"/>
      <c r="W2" s="99"/>
      <c r="X2" s="99"/>
      <c r="Y2" s="99"/>
      <c r="Z2" s="99"/>
    </row>
    <row r="3" spans="1:26" ht="15" customHeight="1" x14ac:dyDescent="0.25">
      <c r="A3" s="802" t="s">
        <v>99</v>
      </c>
      <c r="B3" s="424"/>
      <c r="C3" s="424"/>
      <c r="D3" s="424"/>
      <c r="E3" s="424"/>
      <c r="F3" s="803"/>
      <c r="G3" s="99"/>
      <c r="H3" s="99"/>
      <c r="I3" s="99"/>
      <c r="J3" s="99"/>
      <c r="K3" s="99"/>
      <c r="L3" s="99"/>
      <c r="M3" s="99"/>
      <c r="N3" s="99"/>
      <c r="O3" s="99"/>
      <c r="P3" s="99"/>
      <c r="Q3" s="99"/>
      <c r="R3" s="99"/>
      <c r="S3" s="99"/>
      <c r="T3" s="99"/>
      <c r="U3" s="99"/>
      <c r="V3" s="99"/>
      <c r="W3" s="99"/>
      <c r="X3" s="99"/>
      <c r="Y3" s="99"/>
      <c r="Z3" s="99"/>
    </row>
    <row r="4" spans="1:26" x14ac:dyDescent="0.25">
      <c r="A4" s="170" t="s">
        <v>4</v>
      </c>
      <c r="B4" s="568" t="s">
        <v>5</v>
      </c>
      <c r="C4" s="424"/>
      <c r="D4" s="424"/>
      <c r="E4" s="424"/>
      <c r="F4" s="803"/>
      <c r="G4" s="99"/>
      <c r="H4" s="99"/>
      <c r="I4" s="99"/>
      <c r="J4" s="99"/>
      <c r="K4" s="99"/>
      <c r="L4" s="99"/>
      <c r="M4" s="99"/>
      <c r="N4" s="99"/>
      <c r="O4" s="99"/>
      <c r="P4" s="99"/>
      <c r="Q4" s="99"/>
      <c r="R4" s="99"/>
      <c r="S4" s="99"/>
      <c r="T4" s="99"/>
      <c r="U4" s="99"/>
      <c r="V4" s="99"/>
      <c r="W4" s="99"/>
      <c r="X4" s="99"/>
      <c r="Y4" s="99"/>
      <c r="Z4" s="99"/>
    </row>
    <row r="5" spans="1:26" x14ac:dyDescent="0.25">
      <c r="A5" s="171" t="s">
        <v>6</v>
      </c>
      <c r="B5" s="568" t="s">
        <v>7</v>
      </c>
      <c r="C5" s="424"/>
      <c r="D5" s="424"/>
      <c r="E5" s="424"/>
      <c r="F5" s="803"/>
      <c r="G5" s="99"/>
      <c r="H5" s="99"/>
      <c r="I5" s="99"/>
      <c r="J5" s="99"/>
      <c r="K5" s="99"/>
      <c r="L5" s="99"/>
      <c r="M5" s="99"/>
      <c r="N5" s="99"/>
      <c r="O5" s="99"/>
      <c r="P5" s="99"/>
      <c r="Q5" s="99"/>
      <c r="R5" s="99"/>
      <c r="S5" s="99"/>
      <c r="T5" s="99"/>
      <c r="U5" s="99"/>
      <c r="V5" s="99"/>
      <c r="W5" s="99"/>
      <c r="X5" s="99"/>
      <c r="Y5" s="99"/>
      <c r="Z5" s="99"/>
    </row>
    <row r="6" spans="1:26" x14ac:dyDescent="0.25">
      <c r="A6" s="793" t="s">
        <v>8</v>
      </c>
      <c r="B6" s="565" t="s">
        <v>9</v>
      </c>
      <c r="C6" s="441"/>
      <c r="D6" s="441"/>
      <c r="E6" s="441"/>
      <c r="F6" s="796"/>
      <c r="G6" s="99"/>
      <c r="H6" s="99"/>
      <c r="I6" s="99"/>
      <c r="J6" s="99"/>
      <c r="K6" s="99"/>
      <c r="L6" s="99"/>
      <c r="M6" s="99"/>
      <c r="N6" s="99"/>
      <c r="O6" s="99"/>
      <c r="P6" s="99"/>
      <c r="Q6" s="99"/>
      <c r="R6" s="99"/>
      <c r="S6" s="99"/>
      <c r="T6" s="99"/>
      <c r="U6" s="99"/>
      <c r="V6" s="99"/>
      <c r="W6" s="99"/>
      <c r="X6" s="99"/>
      <c r="Y6" s="99"/>
      <c r="Z6" s="99"/>
    </row>
    <row r="7" spans="1:26" x14ac:dyDescent="0.25">
      <c r="A7" s="794"/>
      <c r="B7" s="443"/>
      <c r="C7" s="432"/>
      <c r="D7" s="432"/>
      <c r="E7" s="432"/>
      <c r="F7" s="797"/>
      <c r="G7" s="99"/>
      <c r="H7" s="99"/>
      <c r="I7" s="99"/>
      <c r="J7" s="99"/>
      <c r="K7" s="99"/>
      <c r="L7" s="99"/>
      <c r="M7" s="99"/>
      <c r="N7" s="99"/>
      <c r="O7" s="99"/>
      <c r="P7" s="99"/>
      <c r="Q7" s="99"/>
      <c r="R7" s="99"/>
      <c r="S7" s="99"/>
      <c r="T7" s="99"/>
      <c r="U7" s="99"/>
      <c r="V7" s="99"/>
      <c r="W7" s="99"/>
      <c r="X7" s="99"/>
      <c r="Y7" s="99"/>
      <c r="Z7" s="99"/>
    </row>
    <row r="8" spans="1:26" x14ac:dyDescent="0.25">
      <c r="A8" s="795"/>
      <c r="B8" s="445"/>
      <c r="C8" s="446"/>
      <c r="D8" s="446"/>
      <c r="E8" s="446"/>
      <c r="F8" s="798"/>
      <c r="G8" s="99"/>
      <c r="H8" s="99"/>
      <c r="I8" s="99"/>
      <c r="J8" s="99"/>
      <c r="K8" s="99"/>
      <c r="L8" s="99"/>
      <c r="M8" s="99"/>
      <c r="N8" s="99"/>
      <c r="O8" s="99"/>
      <c r="P8" s="99"/>
      <c r="Q8" s="99"/>
      <c r="R8" s="99"/>
      <c r="S8" s="99"/>
      <c r="T8" s="99"/>
      <c r="U8" s="99"/>
      <c r="V8" s="99"/>
      <c r="W8" s="99"/>
      <c r="X8" s="99"/>
      <c r="Y8" s="99"/>
      <c r="Z8" s="99"/>
    </row>
    <row r="9" spans="1:26" ht="25.5" x14ac:dyDescent="0.25">
      <c r="A9" s="171" t="s">
        <v>10</v>
      </c>
      <c r="B9" s="569" t="s">
        <v>100</v>
      </c>
      <c r="C9" s="423"/>
      <c r="D9" s="569" t="s">
        <v>12</v>
      </c>
      <c r="E9" s="424"/>
      <c r="F9" s="803"/>
      <c r="G9" s="99"/>
      <c r="H9" s="99"/>
      <c r="I9" s="99"/>
      <c r="J9" s="99"/>
      <c r="K9" s="99"/>
      <c r="L9" s="99"/>
      <c r="M9" s="99"/>
      <c r="N9" s="99"/>
      <c r="O9" s="99"/>
      <c r="P9" s="99"/>
      <c r="Q9" s="99"/>
      <c r="R9" s="99"/>
      <c r="S9" s="99"/>
      <c r="T9" s="99"/>
      <c r="U9" s="99"/>
      <c r="V9" s="99"/>
      <c r="W9" s="99"/>
      <c r="X9" s="99"/>
      <c r="Y9" s="99"/>
      <c r="Z9" s="99"/>
    </row>
    <row r="10" spans="1:26" ht="25.5" customHeight="1" x14ac:dyDescent="0.25">
      <c r="A10" s="172" t="s">
        <v>13</v>
      </c>
      <c r="B10" s="101" t="s">
        <v>14</v>
      </c>
      <c r="C10" s="569" t="s">
        <v>15</v>
      </c>
      <c r="D10" s="423"/>
      <c r="E10" s="570" t="s">
        <v>16</v>
      </c>
      <c r="F10" s="803"/>
      <c r="G10" s="99"/>
      <c r="H10" s="99"/>
      <c r="I10" s="99"/>
      <c r="J10" s="99"/>
      <c r="K10" s="99"/>
      <c r="L10" s="99"/>
      <c r="M10" s="99"/>
      <c r="N10" s="99"/>
      <c r="O10" s="99"/>
      <c r="P10" s="99"/>
      <c r="Q10" s="99"/>
      <c r="R10" s="99"/>
      <c r="S10" s="99"/>
      <c r="T10" s="99"/>
      <c r="U10" s="99"/>
      <c r="V10" s="99"/>
      <c r="W10" s="99"/>
      <c r="X10" s="99"/>
      <c r="Y10" s="99"/>
      <c r="Z10" s="99"/>
    </row>
    <row r="11" spans="1:26" x14ac:dyDescent="0.25">
      <c r="A11" s="171" t="s">
        <v>17</v>
      </c>
      <c r="B11" s="103">
        <v>377</v>
      </c>
      <c r="C11" s="571">
        <v>377</v>
      </c>
      <c r="D11" s="423"/>
      <c r="E11" s="571">
        <v>0</v>
      </c>
      <c r="F11" s="803"/>
      <c r="G11" s="99"/>
      <c r="H11" s="99"/>
      <c r="I11" s="99"/>
      <c r="J11" s="99"/>
      <c r="K11" s="99"/>
      <c r="L11" s="99"/>
      <c r="M11" s="99"/>
      <c r="N11" s="99"/>
      <c r="O11" s="99"/>
      <c r="P11" s="99"/>
      <c r="Q11" s="99"/>
      <c r="R11" s="99"/>
      <c r="S11" s="99"/>
      <c r="T11" s="99"/>
      <c r="U11" s="99"/>
      <c r="V11" s="99"/>
      <c r="W11" s="99"/>
      <c r="X11" s="99"/>
      <c r="Y11" s="99"/>
      <c r="Z11" s="99"/>
    </row>
    <row r="12" spans="1:26" x14ac:dyDescent="0.25">
      <c r="A12" s="171" t="s">
        <v>18</v>
      </c>
      <c r="B12" s="103">
        <v>377</v>
      </c>
      <c r="C12" s="571">
        <v>377</v>
      </c>
      <c r="D12" s="423"/>
      <c r="E12" s="571">
        <v>0</v>
      </c>
      <c r="F12" s="803"/>
      <c r="G12" s="99"/>
      <c r="H12" s="99"/>
      <c r="I12" s="99"/>
      <c r="J12" s="99"/>
      <c r="K12" s="99"/>
      <c r="L12" s="99"/>
      <c r="M12" s="99"/>
      <c r="N12" s="99"/>
      <c r="O12" s="99"/>
      <c r="P12" s="99"/>
      <c r="Q12" s="99"/>
      <c r="R12" s="99"/>
      <c r="S12" s="99"/>
      <c r="T12" s="99"/>
      <c r="U12" s="99"/>
      <c r="V12" s="99"/>
      <c r="W12" s="99"/>
      <c r="X12" s="99"/>
      <c r="Y12" s="99"/>
      <c r="Z12" s="99"/>
    </row>
    <row r="13" spans="1:26" x14ac:dyDescent="0.25">
      <c r="A13" s="804"/>
      <c r="B13" s="424"/>
      <c r="C13" s="424"/>
      <c r="D13" s="424"/>
      <c r="E13" s="424"/>
      <c r="F13" s="803"/>
      <c r="G13" s="99"/>
      <c r="H13" s="99"/>
      <c r="I13" s="99"/>
      <c r="J13" s="99"/>
      <c r="K13" s="99"/>
      <c r="L13" s="99"/>
      <c r="M13" s="99"/>
      <c r="N13" s="99"/>
      <c r="O13" s="99"/>
      <c r="P13" s="99"/>
      <c r="Q13" s="99"/>
      <c r="R13" s="99"/>
      <c r="S13" s="99"/>
      <c r="T13" s="99"/>
      <c r="U13" s="99"/>
      <c r="V13" s="99"/>
      <c r="W13" s="99"/>
      <c r="X13" s="99"/>
      <c r="Y13" s="99"/>
      <c r="Z13" s="99"/>
    </row>
    <row r="14" spans="1:26" x14ac:dyDescent="0.25">
      <c r="A14" s="805" t="s">
        <v>19</v>
      </c>
      <c r="B14" s="424"/>
      <c r="C14" s="424"/>
      <c r="D14" s="424"/>
      <c r="E14" s="424"/>
      <c r="F14" s="803"/>
      <c r="G14" s="99"/>
      <c r="H14" s="99"/>
      <c r="I14" s="99"/>
      <c r="J14" s="99"/>
      <c r="K14" s="99"/>
      <c r="L14" s="99"/>
      <c r="M14" s="99"/>
      <c r="N14" s="99"/>
      <c r="O14" s="99"/>
      <c r="P14" s="99"/>
      <c r="Q14" s="99"/>
      <c r="R14" s="99"/>
      <c r="S14" s="99"/>
      <c r="T14" s="99"/>
      <c r="U14" s="99"/>
      <c r="V14" s="99"/>
      <c r="W14" s="99"/>
      <c r="X14" s="99"/>
      <c r="Y14" s="99"/>
      <c r="Z14" s="99"/>
    </row>
    <row r="15" spans="1:26" x14ac:dyDescent="0.25">
      <c r="A15" s="173"/>
      <c r="B15" s="570" t="s">
        <v>20</v>
      </c>
      <c r="C15" s="423"/>
      <c r="D15" s="570" t="s">
        <v>21</v>
      </c>
      <c r="E15" s="424"/>
      <c r="F15" s="803"/>
      <c r="G15" s="99"/>
      <c r="H15" s="99"/>
      <c r="I15" s="99"/>
      <c r="J15" s="99"/>
      <c r="K15" s="99"/>
      <c r="L15" s="99"/>
      <c r="M15" s="99"/>
      <c r="N15" s="99"/>
      <c r="O15" s="99"/>
      <c r="P15" s="99"/>
      <c r="Q15" s="99"/>
      <c r="R15" s="99"/>
      <c r="S15" s="99"/>
      <c r="T15" s="99"/>
      <c r="U15" s="99"/>
      <c r="V15" s="99"/>
      <c r="W15" s="99"/>
      <c r="X15" s="99"/>
      <c r="Y15" s="99"/>
      <c r="Z15" s="99"/>
    </row>
    <row r="16" spans="1:26" x14ac:dyDescent="0.25">
      <c r="A16" s="171" t="s">
        <v>22</v>
      </c>
      <c r="B16" s="568" t="s">
        <v>316</v>
      </c>
      <c r="C16" s="423"/>
      <c r="D16" s="568" t="s">
        <v>317</v>
      </c>
      <c r="E16" s="424"/>
      <c r="F16" s="803"/>
      <c r="G16" s="99"/>
      <c r="H16" s="99"/>
      <c r="I16" s="99"/>
      <c r="J16" s="99"/>
      <c r="K16" s="99"/>
      <c r="L16" s="99"/>
      <c r="M16" s="99"/>
      <c r="N16" s="99"/>
      <c r="O16" s="99"/>
      <c r="P16" s="99"/>
      <c r="Q16" s="99"/>
      <c r="R16" s="99"/>
      <c r="S16" s="99"/>
      <c r="T16" s="99"/>
      <c r="U16" s="99"/>
      <c r="V16" s="99"/>
      <c r="W16" s="99"/>
      <c r="X16" s="99"/>
      <c r="Y16" s="99"/>
      <c r="Z16" s="99"/>
    </row>
    <row r="17" spans="1:26" x14ac:dyDescent="0.25">
      <c r="A17" s="171" t="s">
        <v>0</v>
      </c>
      <c r="B17" s="568" t="s">
        <v>318</v>
      </c>
      <c r="C17" s="423"/>
      <c r="D17" s="568" t="s">
        <v>318</v>
      </c>
      <c r="E17" s="424"/>
      <c r="F17" s="803"/>
      <c r="G17" s="99"/>
      <c r="H17" s="99"/>
      <c r="I17" s="99"/>
      <c r="J17" s="99"/>
      <c r="K17" s="99"/>
      <c r="L17" s="99"/>
      <c r="M17" s="99"/>
      <c r="N17" s="99"/>
      <c r="O17" s="99"/>
      <c r="P17" s="99"/>
      <c r="Q17" s="99"/>
      <c r="R17" s="99"/>
      <c r="S17" s="99"/>
      <c r="T17" s="99"/>
      <c r="U17" s="99"/>
      <c r="V17" s="99"/>
      <c r="W17" s="99"/>
      <c r="X17" s="99"/>
      <c r="Y17" s="99"/>
      <c r="Z17" s="99"/>
    </row>
    <row r="18" spans="1:26" x14ac:dyDescent="0.25">
      <c r="A18" s="171" t="s">
        <v>26</v>
      </c>
      <c r="B18" s="574" t="s">
        <v>319</v>
      </c>
      <c r="C18" s="423"/>
      <c r="D18" s="574" t="s">
        <v>319</v>
      </c>
      <c r="E18" s="424"/>
      <c r="F18" s="803"/>
      <c r="G18" s="99"/>
      <c r="H18" s="99"/>
      <c r="I18" s="99"/>
      <c r="J18" s="99"/>
      <c r="K18" s="99"/>
      <c r="L18" s="99"/>
      <c r="M18" s="99"/>
      <c r="N18" s="99"/>
      <c r="O18" s="99"/>
      <c r="P18" s="99"/>
      <c r="Q18" s="99"/>
      <c r="R18" s="99"/>
      <c r="S18" s="99"/>
      <c r="T18" s="99"/>
      <c r="U18" s="99"/>
      <c r="V18" s="99"/>
      <c r="W18" s="99"/>
      <c r="X18" s="99"/>
      <c r="Y18" s="99"/>
      <c r="Z18" s="99"/>
    </row>
    <row r="19" spans="1:26" x14ac:dyDescent="0.25">
      <c r="A19" s="171" t="s">
        <v>28</v>
      </c>
      <c r="B19" s="575">
        <v>420475286278</v>
      </c>
      <c r="C19" s="423"/>
      <c r="D19" s="575">
        <v>420475286210</v>
      </c>
      <c r="E19" s="424"/>
      <c r="F19" s="803"/>
      <c r="G19" s="99"/>
      <c r="H19" s="99"/>
      <c r="I19" s="99"/>
      <c r="J19" s="99"/>
      <c r="K19" s="99"/>
      <c r="L19" s="99"/>
      <c r="M19" s="99"/>
      <c r="N19" s="99"/>
      <c r="O19" s="99"/>
      <c r="P19" s="99"/>
      <c r="Q19" s="99"/>
      <c r="R19" s="99"/>
      <c r="S19" s="99"/>
      <c r="T19" s="99"/>
      <c r="U19" s="99"/>
      <c r="V19" s="99"/>
      <c r="W19" s="99"/>
      <c r="X19" s="99"/>
      <c r="Y19" s="99"/>
      <c r="Z19" s="99"/>
    </row>
    <row r="20" spans="1:26" x14ac:dyDescent="0.25">
      <c r="A20" s="171" t="s">
        <v>29</v>
      </c>
      <c r="B20" s="574" t="s">
        <v>320</v>
      </c>
      <c r="C20" s="423"/>
      <c r="D20" s="574" t="s">
        <v>321</v>
      </c>
      <c r="E20" s="424"/>
      <c r="F20" s="803"/>
      <c r="G20" s="99"/>
      <c r="H20" s="99"/>
      <c r="I20" s="99"/>
      <c r="J20" s="99"/>
      <c r="K20" s="99"/>
      <c r="L20" s="99"/>
      <c r="M20" s="99"/>
      <c r="N20" s="99"/>
      <c r="O20" s="99"/>
      <c r="P20" s="99"/>
      <c r="Q20" s="99"/>
      <c r="R20" s="99"/>
      <c r="S20" s="99"/>
      <c r="T20" s="99"/>
      <c r="U20" s="99"/>
      <c r="V20" s="99"/>
      <c r="W20" s="99"/>
      <c r="X20" s="99"/>
      <c r="Y20" s="99"/>
      <c r="Z20" s="99"/>
    </row>
    <row r="21" spans="1:26" ht="15.75" customHeight="1" x14ac:dyDescent="0.25">
      <c r="A21" s="806"/>
      <c r="B21" s="424"/>
      <c r="C21" s="424"/>
      <c r="D21" s="424"/>
      <c r="E21" s="424"/>
      <c r="F21" s="803"/>
    </row>
    <row r="22" spans="1:26" ht="15" customHeight="1" x14ac:dyDescent="0.25">
      <c r="A22" s="807" t="s">
        <v>32</v>
      </c>
      <c r="B22" s="424"/>
      <c r="C22" s="424"/>
      <c r="D22" s="424"/>
      <c r="E22" s="424"/>
      <c r="F22" s="803"/>
    </row>
    <row r="23" spans="1:26" ht="29.25" customHeight="1" x14ac:dyDescent="0.25">
      <c r="A23" s="174" t="s">
        <v>33</v>
      </c>
      <c r="B23" s="448" t="s">
        <v>34</v>
      </c>
      <c r="C23" s="424"/>
      <c r="D23" s="424"/>
      <c r="E23" s="424"/>
      <c r="F23" s="803"/>
    </row>
    <row r="24" spans="1:26" ht="197.25" customHeight="1" x14ac:dyDescent="0.25">
      <c r="A24" s="175" t="s">
        <v>108</v>
      </c>
      <c r="B24" s="808" t="s">
        <v>109</v>
      </c>
      <c r="C24" s="424"/>
      <c r="D24" s="424"/>
      <c r="E24" s="424"/>
      <c r="F24" s="803"/>
    </row>
    <row r="25" spans="1:26" ht="15.75" customHeight="1" x14ac:dyDescent="0.25">
      <c r="A25" s="176"/>
      <c r="B25" s="426"/>
      <c r="C25" s="424"/>
      <c r="D25" s="424"/>
      <c r="E25" s="424"/>
      <c r="F25" s="803"/>
    </row>
    <row r="26" spans="1:26" ht="15.75" customHeight="1" x14ac:dyDescent="0.25">
      <c r="A26" s="176"/>
      <c r="B26" s="426"/>
      <c r="C26" s="424"/>
      <c r="D26" s="424"/>
      <c r="E26" s="424"/>
      <c r="F26" s="803"/>
    </row>
    <row r="27" spans="1:26" ht="15.75" customHeight="1" x14ac:dyDescent="0.25">
      <c r="A27" s="176"/>
      <c r="B27" s="426"/>
      <c r="C27" s="424"/>
      <c r="D27" s="424"/>
      <c r="E27" s="424"/>
      <c r="F27" s="803"/>
    </row>
    <row r="28" spans="1:26" ht="15.75" customHeight="1" x14ac:dyDescent="0.25">
      <c r="A28" s="176"/>
      <c r="B28" s="426"/>
      <c r="C28" s="424"/>
      <c r="D28" s="424"/>
      <c r="E28" s="424"/>
      <c r="F28" s="803"/>
    </row>
    <row r="29" spans="1:26" ht="15.75" customHeight="1" x14ac:dyDescent="0.25">
      <c r="A29" s="176"/>
      <c r="B29" s="426"/>
      <c r="C29" s="424"/>
      <c r="D29" s="424"/>
      <c r="E29" s="424"/>
      <c r="F29" s="803"/>
    </row>
    <row r="30" spans="1:26" ht="15.75" customHeight="1" x14ac:dyDescent="0.25">
      <c r="A30" s="806"/>
      <c r="B30" s="424"/>
      <c r="C30" s="424"/>
      <c r="D30" s="424"/>
      <c r="E30" s="424"/>
      <c r="F30" s="803"/>
    </row>
    <row r="31" spans="1:26" ht="27.75" customHeight="1" x14ac:dyDescent="0.25">
      <c r="A31" s="174" t="s">
        <v>39</v>
      </c>
      <c r="B31" s="448" t="s">
        <v>40</v>
      </c>
      <c r="C31" s="424"/>
      <c r="D31" s="424"/>
      <c r="E31" s="424"/>
      <c r="F31" s="803"/>
      <c r="I31" s="9"/>
    </row>
    <row r="32" spans="1:26" ht="122.25" customHeight="1" x14ac:dyDescent="0.25">
      <c r="A32" s="175" t="s">
        <v>190</v>
      </c>
      <c r="B32" s="808" t="s">
        <v>322</v>
      </c>
      <c r="C32" s="424"/>
      <c r="D32" s="424"/>
      <c r="E32" s="424"/>
      <c r="F32" s="803"/>
    </row>
    <row r="33" spans="1:10" ht="154.5" customHeight="1" x14ac:dyDescent="0.25">
      <c r="A33" s="177" t="s">
        <v>271</v>
      </c>
      <c r="B33" s="808" t="s">
        <v>323</v>
      </c>
      <c r="C33" s="424"/>
      <c r="D33" s="424"/>
      <c r="E33" s="424"/>
      <c r="F33" s="803"/>
    </row>
    <row r="34" spans="1:10" ht="156" customHeight="1" x14ac:dyDescent="0.25">
      <c r="A34" s="177" t="s">
        <v>273</v>
      </c>
      <c r="B34" s="808" t="s">
        <v>324</v>
      </c>
      <c r="C34" s="424"/>
      <c r="D34" s="424"/>
      <c r="E34" s="424"/>
      <c r="F34" s="803"/>
    </row>
    <row r="35" spans="1:10" ht="52.5" customHeight="1" x14ac:dyDescent="0.25">
      <c r="A35" s="177" t="s">
        <v>275</v>
      </c>
      <c r="B35" s="808" t="s">
        <v>325</v>
      </c>
      <c r="C35" s="424"/>
      <c r="D35" s="424"/>
      <c r="E35" s="424"/>
      <c r="F35" s="803"/>
    </row>
    <row r="36" spans="1:10" ht="108.75" customHeight="1" x14ac:dyDescent="0.25">
      <c r="A36" s="177" t="s">
        <v>277</v>
      </c>
      <c r="B36" s="808" t="s">
        <v>326</v>
      </c>
      <c r="C36" s="424"/>
      <c r="D36" s="424"/>
      <c r="E36" s="424"/>
      <c r="F36" s="803"/>
    </row>
    <row r="37" spans="1:10" ht="15.75" customHeight="1" x14ac:dyDescent="0.25">
      <c r="A37" s="176"/>
      <c r="B37" s="426"/>
      <c r="C37" s="424"/>
      <c r="D37" s="424"/>
      <c r="E37" s="424"/>
      <c r="F37" s="803"/>
    </row>
    <row r="38" spans="1:10" ht="15.75" customHeight="1" x14ac:dyDescent="0.25">
      <c r="A38" s="806"/>
      <c r="B38" s="424"/>
      <c r="C38" s="424"/>
      <c r="D38" s="424"/>
      <c r="E38" s="424"/>
      <c r="F38" s="803"/>
    </row>
    <row r="39" spans="1:10" ht="33.75" customHeight="1" x14ac:dyDescent="0.25">
      <c r="A39" s="174" t="s">
        <v>48</v>
      </c>
      <c r="B39" s="422" t="s">
        <v>49</v>
      </c>
      <c r="C39" s="424"/>
      <c r="D39" s="424"/>
      <c r="E39" s="424"/>
      <c r="F39" s="803"/>
    </row>
    <row r="40" spans="1:10" ht="45" customHeight="1" x14ac:dyDescent="0.25">
      <c r="A40" s="174" t="s">
        <v>50</v>
      </c>
      <c r="B40" s="422" t="s">
        <v>51</v>
      </c>
      <c r="C40" s="423"/>
      <c r="D40" s="422" t="s">
        <v>52</v>
      </c>
      <c r="E40" s="424"/>
      <c r="F40" s="803"/>
      <c r="J40" s="10"/>
    </row>
    <row r="41" spans="1:10" ht="32.25" customHeight="1" x14ac:dyDescent="0.25">
      <c r="A41" s="178" t="s">
        <v>53</v>
      </c>
      <c r="B41" s="426" t="s">
        <v>327</v>
      </c>
      <c r="C41" s="423"/>
      <c r="D41" s="426" t="s">
        <v>328</v>
      </c>
      <c r="E41" s="424"/>
      <c r="F41" s="803"/>
    </row>
    <row r="42" spans="1:10" ht="15.75" customHeight="1" x14ac:dyDescent="0.25">
      <c r="A42" s="178" t="s">
        <v>54</v>
      </c>
      <c r="B42" s="426"/>
      <c r="C42" s="423"/>
      <c r="D42" s="426"/>
      <c r="E42" s="424"/>
      <c r="F42" s="803"/>
    </row>
    <row r="43" spans="1:10" ht="15.75" customHeight="1" x14ac:dyDescent="0.25">
      <c r="A43" s="178" t="s">
        <v>55</v>
      </c>
      <c r="B43" s="426"/>
      <c r="C43" s="423"/>
      <c r="D43" s="426"/>
      <c r="E43" s="424"/>
      <c r="F43" s="803"/>
    </row>
    <row r="44" spans="1:10" ht="15.75" customHeight="1" x14ac:dyDescent="0.25">
      <c r="A44" s="178" t="s">
        <v>56</v>
      </c>
      <c r="B44" s="426"/>
      <c r="C44" s="423"/>
      <c r="D44" s="426"/>
      <c r="E44" s="424"/>
      <c r="F44" s="803"/>
    </row>
    <row r="45" spans="1:10" ht="15.75" customHeight="1" x14ac:dyDescent="0.25">
      <c r="A45" s="806"/>
      <c r="B45" s="424"/>
      <c r="C45" s="424"/>
      <c r="D45" s="424"/>
      <c r="E45" s="424"/>
      <c r="F45" s="803"/>
    </row>
    <row r="46" spans="1:10" ht="46.5" customHeight="1" x14ac:dyDescent="0.25">
      <c r="A46" s="174" t="s">
        <v>57</v>
      </c>
      <c r="B46" s="422" t="s">
        <v>58</v>
      </c>
      <c r="C46" s="424"/>
      <c r="D46" s="424"/>
      <c r="E46" s="424"/>
      <c r="F46" s="803"/>
    </row>
    <row r="47" spans="1:10" ht="33.75" customHeight="1" x14ac:dyDescent="0.25">
      <c r="A47" s="179"/>
      <c r="B47" s="11" t="s">
        <v>59</v>
      </c>
      <c r="C47" s="422" t="s">
        <v>60</v>
      </c>
      <c r="D47" s="423"/>
      <c r="E47" s="422" t="s">
        <v>61</v>
      </c>
      <c r="F47" s="803"/>
    </row>
    <row r="48" spans="1:10" ht="14.25" customHeight="1" x14ac:dyDescent="0.25">
      <c r="A48" s="175"/>
      <c r="B48" s="8"/>
      <c r="C48" s="426"/>
      <c r="D48" s="423"/>
      <c r="E48" s="808"/>
      <c r="F48" s="803"/>
    </row>
    <row r="49" spans="1:6" ht="15.75" customHeight="1" x14ac:dyDescent="0.25">
      <c r="A49" s="175"/>
      <c r="B49" s="8"/>
      <c r="C49" s="426"/>
      <c r="D49" s="423"/>
      <c r="E49" s="426"/>
      <c r="F49" s="803"/>
    </row>
    <row r="50" spans="1:6" ht="15.75" customHeight="1" x14ac:dyDescent="0.25">
      <c r="A50" s="175"/>
      <c r="B50" s="8"/>
      <c r="C50" s="426"/>
      <c r="D50" s="423"/>
      <c r="E50" s="426"/>
      <c r="F50" s="803"/>
    </row>
    <row r="51" spans="1:6" ht="15.75" customHeight="1" x14ac:dyDescent="0.25">
      <c r="A51" s="175"/>
      <c r="B51" s="8"/>
      <c r="C51" s="426"/>
      <c r="D51" s="423"/>
      <c r="E51" s="426"/>
      <c r="F51" s="803"/>
    </row>
    <row r="52" spans="1:6" ht="15.75" customHeight="1" x14ac:dyDescent="0.25">
      <c r="A52" s="175"/>
      <c r="B52" s="8"/>
      <c r="C52" s="426"/>
      <c r="D52" s="423"/>
      <c r="E52" s="426"/>
      <c r="F52" s="803"/>
    </row>
    <row r="53" spans="1:6" ht="15.75" customHeight="1" x14ac:dyDescent="0.25">
      <c r="A53" s="806"/>
      <c r="B53" s="424"/>
      <c r="C53" s="424"/>
      <c r="D53" s="424"/>
      <c r="E53" s="424"/>
      <c r="F53" s="803"/>
    </row>
    <row r="54" spans="1:6" ht="15" customHeight="1" x14ac:dyDescent="0.25">
      <c r="A54" s="809" t="s">
        <v>62</v>
      </c>
      <c r="B54" s="424"/>
      <c r="C54" s="424"/>
      <c r="D54" s="424"/>
      <c r="E54" s="424"/>
      <c r="F54" s="803"/>
    </row>
    <row r="55" spans="1:6" ht="44.25" customHeight="1" x14ac:dyDescent="0.25">
      <c r="A55" s="180"/>
      <c r="B55" s="13"/>
      <c r="C55" s="11" t="s">
        <v>63</v>
      </c>
      <c r="D55" s="11" t="s">
        <v>64</v>
      </c>
      <c r="E55" s="14" t="s">
        <v>65</v>
      </c>
      <c r="F55" s="181" t="s">
        <v>66</v>
      </c>
    </row>
    <row r="56" spans="1:6" ht="15.75" customHeight="1" x14ac:dyDescent="0.25">
      <c r="A56" s="182" t="s">
        <v>53</v>
      </c>
      <c r="B56" s="4" t="s">
        <v>67</v>
      </c>
      <c r="C56" s="17">
        <f t="shared" ref="C56:D56" si="0">SUM(C57:C59)</f>
        <v>0</v>
      </c>
      <c r="D56" s="17">
        <f t="shared" si="0"/>
        <v>0</v>
      </c>
      <c r="E56" s="17">
        <f t="shared" ref="E56:E59" si="1">D56-C56</f>
        <v>0</v>
      </c>
      <c r="F56" s="183">
        <f t="shared" ref="F56:F59" si="2">E56/C$72</f>
        <v>0</v>
      </c>
    </row>
    <row r="57" spans="1:6" ht="26.25" customHeight="1" x14ac:dyDescent="0.25">
      <c r="A57" s="184" t="s">
        <v>68</v>
      </c>
      <c r="B57" s="12" t="s">
        <v>69</v>
      </c>
      <c r="C57" s="20">
        <v>0</v>
      </c>
      <c r="D57" s="20">
        <v>0</v>
      </c>
      <c r="E57" s="17">
        <f t="shared" si="1"/>
        <v>0</v>
      </c>
      <c r="F57" s="183">
        <f t="shared" si="2"/>
        <v>0</v>
      </c>
    </row>
    <row r="58" spans="1:6" ht="26.25" customHeight="1" x14ac:dyDescent="0.25">
      <c r="A58" s="184" t="s">
        <v>70</v>
      </c>
      <c r="B58" s="12" t="s">
        <v>71</v>
      </c>
      <c r="C58" s="20">
        <v>0</v>
      </c>
      <c r="D58" s="20">
        <v>0</v>
      </c>
      <c r="E58" s="17">
        <f t="shared" si="1"/>
        <v>0</v>
      </c>
      <c r="F58" s="183">
        <f t="shared" si="2"/>
        <v>0</v>
      </c>
    </row>
    <row r="59" spans="1:6" ht="15.75" customHeight="1" x14ac:dyDescent="0.25">
      <c r="A59" s="184" t="s">
        <v>72</v>
      </c>
      <c r="B59" s="12" t="s">
        <v>73</v>
      </c>
      <c r="C59" s="20">
        <v>0</v>
      </c>
      <c r="D59" s="20">
        <v>0</v>
      </c>
      <c r="E59" s="17">
        <f t="shared" si="1"/>
        <v>0</v>
      </c>
      <c r="F59" s="183">
        <f t="shared" si="2"/>
        <v>0</v>
      </c>
    </row>
    <row r="60" spans="1:6" ht="15.75" customHeight="1" x14ac:dyDescent="0.25">
      <c r="A60" s="806"/>
      <c r="B60" s="424"/>
      <c r="C60" s="424"/>
      <c r="D60" s="424"/>
      <c r="E60" s="424"/>
      <c r="F60" s="803"/>
    </row>
    <row r="61" spans="1:6" ht="15.75" customHeight="1" x14ac:dyDescent="0.25">
      <c r="A61" s="182" t="s">
        <v>54</v>
      </c>
      <c r="B61" s="4" t="s">
        <v>74</v>
      </c>
      <c r="C61" s="17">
        <f t="shared" ref="C61:D61" si="3">SUM(C63:C70)</f>
        <v>377</v>
      </c>
      <c r="D61" s="17">
        <f t="shared" si="3"/>
        <v>377</v>
      </c>
      <c r="E61" s="17">
        <f>D61-C61</f>
        <v>0</v>
      </c>
      <c r="F61" s="183">
        <f>E61/C$72</f>
        <v>0</v>
      </c>
    </row>
    <row r="62" spans="1:6" ht="15.75" customHeight="1" x14ac:dyDescent="0.25">
      <c r="A62" s="185"/>
      <c r="B62" s="22" t="s">
        <v>75</v>
      </c>
      <c r="C62" s="23"/>
      <c r="D62" s="23"/>
      <c r="E62" s="23"/>
      <c r="F62" s="186"/>
    </row>
    <row r="63" spans="1:6" ht="15.75" customHeight="1" x14ac:dyDescent="0.25">
      <c r="A63" s="184" t="s">
        <v>76</v>
      </c>
      <c r="B63" s="12" t="s">
        <v>77</v>
      </c>
      <c r="C63" s="20">
        <v>210</v>
      </c>
      <c r="D63" s="25">
        <v>225</v>
      </c>
      <c r="E63" s="17">
        <f t="shared" ref="E63:E65" si="4">SUM(D63-C63)</f>
        <v>15</v>
      </c>
      <c r="F63" s="183">
        <f t="shared" ref="F63:F65" si="5">E63/C$72</f>
        <v>3.9787798408488062E-2</v>
      </c>
    </row>
    <row r="64" spans="1:6" ht="24.75" customHeight="1" x14ac:dyDescent="0.25">
      <c r="A64" s="184" t="s">
        <v>78</v>
      </c>
      <c r="B64" s="12" t="s">
        <v>79</v>
      </c>
      <c r="C64" s="20">
        <v>20</v>
      </c>
      <c r="D64" s="20">
        <v>0</v>
      </c>
      <c r="E64" s="17">
        <f t="shared" si="4"/>
        <v>-20</v>
      </c>
      <c r="F64" s="183">
        <f t="shared" si="5"/>
        <v>-5.3050397877984087E-2</v>
      </c>
    </row>
    <row r="65" spans="1:6" ht="24.75" customHeight="1" x14ac:dyDescent="0.25">
      <c r="A65" s="184" t="s">
        <v>80</v>
      </c>
      <c r="B65" s="12" t="s">
        <v>81</v>
      </c>
      <c r="C65" s="20">
        <v>74</v>
      </c>
      <c r="D65" s="20">
        <v>79</v>
      </c>
      <c r="E65" s="17">
        <f t="shared" si="4"/>
        <v>5</v>
      </c>
      <c r="F65" s="183">
        <f t="shared" si="5"/>
        <v>1.3262599469496022E-2</v>
      </c>
    </row>
    <row r="66" spans="1:6" ht="15.75" customHeight="1" x14ac:dyDescent="0.25">
      <c r="A66" s="179"/>
      <c r="B66" s="22" t="s">
        <v>82</v>
      </c>
      <c r="C66" s="23"/>
      <c r="D66" s="23"/>
      <c r="E66" s="23"/>
      <c r="F66" s="186"/>
    </row>
    <row r="67" spans="1:6" ht="22.5" customHeight="1" x14ac:dyDescent="0.25">
      <c r="A67" s="184" t="s">
        <v>83</v>
      </c>
      <c r="B67" s="12" t="s">
        <v>84</v>
      </c>
      <c r="C67" s="20">
        <v>5</v>
      </c>
      <c r="D67" s="20">
        <v>5</v>
      </c>
      <c r="E67" s="17">
        <f t="shared" ref="E67:E70" si="6">SUM(D67-C67)</f>
        <v>0</v>
      </c>
      <c r="F67" s="183">
        <f t="shared" ref="F67:F70" si="7">E67/C$72</f>
        <v>0</v>
      </c>
    </row>
    <row r="68" spans="1:6" ht="15.75" customHeight="1" x14ac:dyDescent="0.25">
      <c r="A68" s="184" t="s">
        <v>85</v>
      </c>
      <c r="B68" s="12" t="s">
        <v>86</v>
      </c>
      <c r="C68" s="20">
        <v>20</v>
      </c>
      <c r="D68" s="20">
        <v>20</v>
      </c>
      <c r="E68" s="17">
        <f t="shared" si="6"/>
        <v>0</v>
      </c>
      <c r="F68" s="183">
        <f t="shared" si="7"/>
        <v>0</v>
      </c>
    </row>
    <row r="69" spans="1:6" ht="15.75" customHeight="1" x14ac:dyDescent="0.25">
      <c r="A69" s="184" t="s">
        <v>87</v>
      </c>
      <c r="B69" s="12" t="s">
        <v>88</v>
      </c>
      <c r="C69" s="20">
        <v>40</v>
      </c>
      <c r="D69" s="20">
        <v>40</v>
      </c>
      <c r="E69" s="17">
        <f t="shared" si="6"/>
        <v>0</v>
      </c>
      <c r="F69" s="183">
        <f t="shared" si="7"/>
        <v>0</v>
      </c>
    </row>
    <row r="70" spans="1:6" ht="15.75" customHeight="1" x14ac:dyDescent="0.25">
      <c r="A70" s="184" t="s">
        <v>89</v>
      </c>
      <c r="B70" s="12" t="s">
        <v>90</v>
      </c>
      <c r="C70" s="20">
        <v>8</v>
      </c>
      <c r="D70" s="20">
        <v>8</v>
      </c>
      <c r="E70" s="17">
        <f t="shared" si="6"/>
        <v>0</v>
      </c>
      <c r="F70" s="183">
        <f t="shared" si="7"/>
        <v>0</v>
      </c>
    </row>
    <row r="71" spans="1:6" ht="15.75" customHeight="1" x14ac:dyDescent="0.25">
      <c r="A71" s="806"/>
      <c r="B71" s="424"/>
      <c r="C71" s="424"/>
      <c r="D71" s="424"/>
      <c r="E71" s="424"/>
      <c r="F71" s="803"/>
    </row>
    <row r="72" spans="1:6" ht="15.75" customHeight="1" x14ac:dyDescent="0.25">
      <c r="A72" s="182" t="s">
        <v>55</v>
      </c>
      <c r="B72" s="4" t="s">
        <v>91</v>
      </c>
      <c r="C72" s="20">
        <v>377</v>
      </c>
      <c r="D72" s="17">
        <f>SUM(D61,D56,)</f>
        <v>377</v>
      </c>
      <c r="E72" s="17">
        <f>D72-C72</f>
        <v>0</v>
      </c>
      <c r="F72" s="183">
        <f>E72/C$72</f>
        <v>0</v>
      </c>
    </row>
    <row r="73" spans="1:6" ht="15.75" customHeight="1" x14ac:dyDescent="0.25">
      <c r="A73" s="806"/>
      <c r="B73" s="424"/>
      <c r="C73" s="424"/>
      <c r="D73" s="424"/>
      <c r="E73" s="424"/>
      <c r="F73" s="803"/>
    </row>
    <row r="74" spans="1:6" ht="15" customHeight="1" x14ac:dyDescent="0.25">
      <c r="A74" s="809" t="s">
        <v>92</v>
      </c>
      <c r="B74" s="424"/>
      <c r="C74" s="424"/>
      <c r="D74" s="424"/>
      <c r="E74" s="424"/>
      <c r="F74" s="803"/>
    </row>
    <row r="75" spans="1:6" ht="22.5" customHeight="1" x14ac:dyDescent="0.25">
      <c r="A75" s="178" t="s">
        <v>93</v>
      </c>
      <c r="B75" s="422" t="s">
        <v>94</v>
      </c>
      <c r="C75" s="424"/>
      <c r="D75" s="423"/>
      <c r="E75" s="422" t="s">
        <v>95</v>
      </c>
      <c r="F75" s="803"/>
    </row>
    <row r="76" spans="1:6" ht="193.5" customHeight="1" x14ac:dyDescent="0.25">
      <c r="A76" s="185" t="s">
        <v>329</v>
      </c>
      <c r="B76" s="810" t="s">
        <v>330</v>
      </c>
      <c r="C76" s="424"/>
      <c r="D76" s="423"/>
      <c r="E76" s="434">
        <v>304</v>
      </c>
      <c r="F76" s="803"/>
    </row>
    <row r="77" spans="1:6" ht="21" customHeight="1" x14ac:dyDescent="0.25">
      <c r="A77" s="185" t="s">
        <v>83</v>
      </c>
      <c r="B77" s="810" t="s">
        <v>331</v>
      </c>
      <c r="C77" s="424"/>
      <c r="D77" s="423"/>
      <c r="E77" s="434">
        <v>5</v>
      </c>
      <c r="F77" s="803"/>
    </row>
    <row r="78" spans="1:6" ht="27" customHeight="1" x14ac:dyDescent="0.25">
      <c r="A78" s="185" t="s">
        <v>85</v>
      </c>
      <c r="B78" s="810" t="s">
        <v>332</v>
      </c>
      <c r="C78" s="424"/>
      <c r="D78" s="423"/>
      <c r="E78" s="434">
        <v>20</v>
      </c>
      <c r="F78" s="803"/>
    </row>
    <row r="79" spans="1:6" ht="24" customHeight="1" x14ac:dyDescent="0.25">
      <c r="A79" s="185" t="s">
        <v>87</v>
      </c>
      <c r="B79" s="810" t="s">
        <v>333</v>
      </c>
      <c r="C79" s="424"/>
      <c r="D79" s="423"/>
      <c r="E79" s="434">
        <v>40</v>
      </c>
      <c r="F79" s="803"/>
    </row>
    <row r="80" spans="1:6" ht="24.75" customHeight="1" x14ac:dyDescent="0.25">
      <c r="A80" s="185" t="s">
        <v>89</v>
      </c>
      <c r="B80" s="810" t="s">
        <v>334</v>
      </c>
      <c r="C80" s="424"/>
      <c r="D80" s="423"/>
      <c r="E80" s="434">
        <v>8</v>
      </c>
      <c r="F80" s="803"/>
    </row>
    <row r="81" spans="1:6" ht="15.75" customHeight="1" x14ac:dyDescent="0.25">
      <c r="A81" s="187"/>
      <c r="B81" s="434"/>
      <c r="C81" s="424"/>
      <c r="D81" s="423"/>
      <c r="E81" s="434"/>
      <c r="F81" s="803"/>
    </row>
    <row r="82" spans="1:6" ht="15.75" customHeight="1" x14ac:dyDescent="0.25">
      <c r="A82" s="187"/>
      <c r="B82" s="434"/>
      <c r="C82" s="424"/>
      <c r="D82" s="423"/>
      <c r="E82" s="434"/>
      <c r="F82" s="803"/>
    </row>
    <row r="83" spans="1:6" ht="15.75" customHeight="1" thickBot="1" x14ac:dyDescent="0.3">
      <c r="A83" s="188"/>
      <c r="B83" s="811"/>
      <c r="C83" s="812"/>
      <c r="D83" s="813"/>
      <c r="E83" s="811"/>
      <c r="F83" s="814"/>
    </row>
    <row r="84" spans="1:6" ht="15.75" customHeight="1" x14ac:dyDescent="0.25">
      <c r="A84" s="28"/>
      <c r="B84" s="28"/>
      <c r="C84" s="28"/>
      <c r="D84" s="28"/>
      <c r="E84" s="28"/>
      <c r="F84" s="28"/>
    </row>
    <row r="85" spans="1:6" ht="15.75" customHeight="1" x14ac:dyDescent="0.25">
      <c r="A85" s="431" t="s">
        <v>96</v>
      </c>
      <c r="B85" s="432"/>
      <c r="C85" s="432"/>
      <c r="D85" s="432"/>
      <c r="E85" s="432"/>
      <c r="F85" s="432"/>
    </row>
    <row r="86" spans="1:6" ht="15.75" customHeight="1" x14ac:dyDescent="0.25">
      <c r="A86" s="431" t="s">
        <v>97</v>
      </c>
      <c r="B86" s="432"/>
      <c r="C86" s="432"/>
      <c r="D86" s="432"/>
      <c r="E86" s="432"/>
      <c r="F86" s="432"/>
    </row>
    <row r="87" spans="1:6" ht="15.75" customHeight="1" x14ac:dyDescent="0.25">
      <c r="A87" s="28"/>
      <c r="B87" s="28"/>
      <c r="C87" s="28"/>
      <c r="D87" s="28"/>
      <c r="E87" s="28"/>
      <c r="F87" s="28"/>
    </row>
    <row r="88" spans="1:6" ht="15.75" customHeight="1" x14ac:dyDescent="0.25"/>
    <row r="89" spans="1:6" ht="15.75" customHeight="1" x14ac:dyDescent="0.25"/>
    <row r="90" spans="1:6" ht="15.75" customHeight="1" x14ac:dyDescent="0.25"/>
    <row r="91" spans="1:6" ht="15.75" customHeight="1" x14ac:dyDescent="0.25"/>
    <row r="92" spans="1:6" ht="15.75" customHeight="1" x14ac:dyDescent="0.25"/>
    <row r="93" spans="1:6" ht="15.75" customHeight="1" x14ac:dyDescent="0.25"/>
    <row r="94" spans="1:6" ht="15.75" customHeight="1" x14ac:dyDescent="0.25"/>
    <row r="95" spans="1:6" ht="15.75" customHeight="1" x14ac:dyDescent="0.25"/>
    <row r="96" spans="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8">
    <mergeCell ref="A86:F86"/>
    <mergeCell ref="B79:D79"/>
    <mergeCell ref="E79:F79"/>
    <mergeCell ref="B80:D80"/>
    <mergeCell ref="E80:F80"/>
    <mergeCell ref="B81:D81"/>
    <mergeCell ref="E81:F81"/>
    <mergeCell ref="B82:D82"/>
    <mergeCell ref="E82:F82"/>
    <mergeCell ref="B83:D83"/>
    <mergeCell ref="E83:F83"/>
    <mergeCell ref="A85:F85"/>
    <mergeCell ref="B76:D76"/>
    <mergeCell ref="E76:F76"/>
    <mergeCell ref="B77:D77"/>
    <mergeCell ref="E77:F77"/>
    <mergeCell ref="B78:D78"/>
    <mergeCell ref="E78:F78"/>
    <mergeCell ref="A60:F60"/>
    <mergeCell ref="A71:F71"/>
    <mergeCell ref="A73:F73"/>
    <mergeCell ref="A74:F74"/>
    <mergeCell ref="B75:D75"/>
    <mergeCell ref="E75:F75"/>
    <mergeCell ref="A54:F54"/>
    <mergeCell ref="C48:D48"/>
    <mergeCell ref="E48:F48"/>
    <mergeCell ref="C49:D49"/>
    <mergeCell ref="E49:F49"/>
    <mergeCell ref="C50:D50"/>
    <mergeCell ref="E50:F50"/>
    <mergeCell ref="C51:D51"/>
    <mergeCell ref="E51:F51"/>
    <mergeCell ref="C52:D52"/>
    <mergeCell ref="E52:F52"/>
    <mergeCell ref="A53:F53"/>
    <mergeCell ref="B44:C44"/>
    <mergeCell ref="D44:F44"/>
    <mergeCell ref="A45:F45"/>
    <mergeCell ref="B46:F46"/>
    <mergeCell ref="C47:D47"/>
    <mergeCell ref="E47:F47"/>
    <mergeCell ref="B41:C41"/>
    <mergeCell ref="D41:F41"/>
    <mergeCell ref="B42:C42"/>
    <mergeCell ref="D42:F42"/>
    <mergeCell ref="B43:C43"/>
    <mergeCell ref="D43:F43"/>
    <mergeCell ref="B40:C40"/>
    <mergeCell ref="D40:F40"/>
    <mergeCell ref="B29:F29"/>
    <mergeCell ref="A30:F30"/>
    <mergeCell ref="B31:F31"/>
    <mergeCell ref="B32:F32"/>
    <mergeCell ref="B33:F33"/>
    <mergeCell ref="B34:F34"/>
    <mergeCell ref="B35:F35"/>
    <mergeCell ref="B36:F36"/>
    <mergeCell ref="B37:F37"/>
    <mergeCell ref="A38:F38"/>
    <mergeCell ref="B39:F39"/>
    <mergeCell ref="B28:F28"/>
    <mergeCell ref="B19:C19"/>
    <mergeCell ref="D19:F19"/>
    <mergeCell ref="B20:C20"/>
    <mergeCell ref="D20:F20"/>
    <mergeCell ref="A21:F21"/>
    <mergeCell ref="A22:F22"/>
    <mergeCell ref="B23:F23"/>
    <mergeCell ref="B24:F24"/>
    <mergeCell ref="B25:F25"/>
    <mergeCell ref="B26:F26"/>
    <mergeCell ref="B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3A5C36D6-22E7-43EB-A3A3-415305831E17}"/>
    <hyperlink ref="D18" r:id="rId2" xr:uid="{3940979B-E2A5-401F-B48F-96F9CD9254C9}"/>
    <hyperlink ref="B20" r:id="rId3" xr:uid="{35A57BAA-2CFF-4817-B3F5-BB369F16A082}"/>
    <hyperlink ref="D20" r:id="rId4" xr:uid="{B2022839-03CD-4437-88BF-34AB80526A86}"/>
  </hyperlinks>
  <printOptions horizontalCentered="1"/>
  <pageMargins left="0.23622047244094491" right="0.23622047244094491" top="0.74803149606299213" bottom="0.74803149606299213" header="0" footer="0"/>
  <pageSetup paperSize="9" orientation="portrait"/>
  <rowBreaks count="1" manualBreakCount="1">
    <brk id="53" man="1"/>
  </rowBreaks>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D774-E800-4EC3-978E-0CD4C0FCE46C}">
  <dimension ref="A1:Z1001"/>
  <sheetViews>
    <sheetView topLeftCell="A58" workbookViewId="0">
      <selection activeCell="L23" sqref="L23"/>
    </sheetView>
  </sheetViews>
  <sheetFormatPr defaultColWidth="14.42578125" defaultRowHeight="15" customHeight="1" x14ac:dyDescent="0.25"/>
  <cols>
    <col min="1" max="1" width="17.85546875" style="325" customWidth="1"/>
    <col min="2" max="2" width="29" style="325" customWidth="1"/>
    <col min="3" max="3" width="16.85546875" style="325" customWidth="1"/>
    <col min="4" max="4" width="17.7109375" style="325" customWidth="1"/>
    <col min="5" max="5" width="14" style="325" customWidth="1"/>
    <col min="6" max="6" width="14.7109375" style="325" customWidth="1"/>
    <col min="7" max="26" width="8.7109375" style="325" customWidth="1"/>
    <col min="27" max="16384" width="14.42578125" style="325"/>
  </cols>
  <sheetData>
    <row r="1" spans="1:26" ht="18.75" x14ac:dyDescent="0.25">
      <c r="A1" s="330" t="s">
        <v>0</v>
      </c>
      <c r="B1" s="715" t="s">
        <v>646</v>
      </c>
      <c r="C1" s="670"/>
      <c r="D1" s="670"/>
      <c r="E1" s="670"/>
      <c r="F1" s="671"/>
      <c r="G1" s="99"/>
      <c r="H1" s="99"/>
      <c r="I1" s="99"/>
      <c r="J1" s="99"/>
      <c r="K1" s="99"/>
      <c r="L1" s="99"/>
      <c r="M1" s="99"/>
      <c r="N1" s="99"/>
      <c r="O1" s="99"/>
      <c r="P1" s="99"/>
      <c r="Q1" s="99"/>
      <c r="R1" s="99"/>
      <c r="S1" s="99"/>
      <c r="T1" s="99"/>
      <c r="U1" s="99"/>
      <c r="V1" s="99"/>
      <c r="W1" s="99"/>
      <c r="X1" s="99"/>
      <c r="Y1" s="99"/>
      <c r="Z1" s="99"/>
    </row>
    <row r="2" spans="1:26" ht="15" customHeight="1" x14ac:dyDescent="0.25">
      <c r="A2" s="720" t="s">
        <v>2</v>
      </c>
      <c r="B2" s="670"/>
      <c r="C2" s="670"/>
      <c r="D2" s="670"/>
      <c r="E2" s="670"/>
      <c r="F2" s="671"/>
      <c r="G2" s="99"/>
      <c r="H2" s="99"/>
      <c r="I2" s="99"/>
      <c r="J2" s="99"/>
      <c r="K2" s="99"/>
      <c r="L2" s="99"/>
      <c r="M2" s="99"/>
      <c r="N2" s="99"/>
      <c r="O2" s="99"/>
      <c r="P2" s="99"/>
      <c r="Q2" s="99"/>
      <c r="R2" s="99"/>
      <c r="S2" s="99"/>
      <c r="T2" s="99"/>
      <c r="U2" s="99"/>
      <c r="V2" s="99"/>
      <c r="W2" s="99"/>
      <c r="X2" s="99"/>
      <c r="Y2" s="99"/>
      <c r="Z2" s="99"/>
    </row>
    <row r="3" spans="1:26" ht="15" customHeight="1" x14ac:dyDescent="0.25">
      <c r="A3" s="720" t="s">
        <v>99</v>
      </c>
      <c r="B3" s="670"/>
      <c r="C3" s="670"/>
      <c r="D3" s="670"/>
      <c r="E3" s="670"/>
      <c r="F3" s="671"/>
      <c r="G3" s="99"/>
      <c r="H3" s="99"/>
      <c r="I3" s="99"/>
      <c r="J3" s="99"/>
      <c r="K3" s="99"/>
      <c r="L3" s="99"/>
      <c r="M3" s="99"/>
      <c r="N3" s="99"/>
      <c r="O3" s="99"/>
      <c r="P3" s="99"/>
      <c r="Q3" s="99"/>
      <c r="R3" s="99"/>
      <c r="S3" s="99"/>
      <c r="T3" s="99"/>
      <c r="U3" s="99"/>
      <c r="V3" s="99"/>
      <c r="W3" s="99"/>
      <c r="X3" s="99"/>
      <c r="Y3" s="99"/>
      <c r="Z3" s="99"/>
    </row>
    <row r="4" spans="1:26" x14ac:dyDescent="0.25">
      <c r="A4" s="332" t="s">
        <v>4</v>
      </c>
      <c r="B4" s="711" t="s">
        <v>5</v>
      </c>
      <c r="C4" s="670"/>
      <c r="D4" s="670"/>
      <c r="E4" s="670"/>
      <c r="F4" s="671"/>
      <c r="G4" s="99"/>
      <c r="H4" s="99"/>
      <c r="I4" s="99"/>
      <c r="J4" s="99"/>
      <c r="K4" s="99"/>
      <c r="L4" s="99"/>
      <c r="M4" s="99"/>
      <c r="N4" s="99"/>
      <c r="O4" s="99"/>
      <c r="P4" s="99"/>
      <c r="Q4" s="99"/>
      <c r="R4" s="99"/>
      <c r="S4" s="99"/>
      <c r="T4" s="99"/>
      <c r="U4" s="99"/>
      <c r="V4" s="99"/>
      <c r="W4" s="99"/>
      <c r="X4" s="99"/>
      <c r="Y4" s="99"/>
      <c r="Z4" s="99"/>
    </row>
    <row r="5" spans="1:26" x14ac:dyDescent="0.25">
      <c r="A5" s="333" t="s">
        <v>6</v>
      </c>
      <c r="B5" s="711" t="s">
        <v>7</v>
      </c>
      <c r="C5" s="670"/>
      <c r="D5" s="670"/>
      <c r="E5" s="670"/>
      <c r="F5" s="671"/>
      <c r="G5" s="99"/>
      <c r="H5" s="99"/>
      <c r="I5" s="99"/>
      <c r="J5" s="99"/>
      <c r="K5" s="99"/>
      <c r="L5" s="99"/>
      <c r="M5" s="99"/>
      <c r="N5" s="99"/>
      <c r="O5" s="99"/>
      <c r="P5" s="99"/>
      <c r="Q5" s="99"/>
      <c r="R5" s="99"/>
      <c r="S5" s="99"/>
      <c r="T5" s="99"/>
      <c r="U5" s="99"/>
      <c r="V5" s="99"/>
      <c r="W5" s="99"/>
      <c r="X5" s="99"/>
      <c r="Y5" s="99"/>
      <c r="Z5" s="99"/>
    </row>
    <row r="6" spans="1:26" x14ac:dyDescent="0.25">
      <c r="A6" s="718" t="s">
        <v>8</v>
      </c>
      <c r="B6" s="719" t="s">
        <v>9</v>
      </c>
      <c r="C6" s="684"/>
      <c r="D6" s="684"/>
      <c r="E6" s="684"/>
      <c r="F6" s="685"/>
      <c r="G6" s="99"/>
      <c r="H6" s="99"/>
      <c r="I6" s="99"/>
      <c r="J6" s="99"/>
      <c r="K6" s="99"/>
      <c r="L6" s="99"/>
      <c r="M6" s="99"/>
      <c r="N6" s="99"/>
      <c r="O6" s="99"/>
      <c r="P6" s="99"/>
      <c r="Q6" s="99"/>
      <c r="R6" s="99"/>
      <c r="S6" s="99"/>
      <c r="T6" s="99"/>
      <c r="U6" s="99"/>
      <c r="V6" s="99"/>
      <c r="W6" s="99"/>
      <c r="X6" s="99"/>
      <c r="Y6" s="99"/>
      <c r="Z6" s="99"/>
    </row>
    <row r="7" spans="1:26" x14ac:dyDescent="0.25">
      <c r="A7" s="676"/>
      <c r="B7" s="686"/>
      <c r="C7" s="432"/>
      <c r="D7" s="432"/>
      <c r="E7" s="432"/>
      <c r="F7" s="687"/>
      <c r="G7" s="99"/>
      <c r="H7" s="99"/>
      <c r="I7" s="99"/>
      <c r="J7" s="99"/>
      <c r="K7" s="99"/>
      <c r="L7" s="99"/>
      <c r="M7" s="99"/>
      <c r="N7" s="99"/>
      <c r="O7" s="99"/>
      <c r="P7" s="99"/>
      <c r="Q7" s="99"/>
      <c r="R7" s="99"/>
      <c r="S7" s="99"/>
      <c r="T7" s="99"/>
      <c r="U7" s="99"/>
      <c r="V7" s="99"/>
      <c r="W7" s="99"/>
      <c r="X7" s="99"/>
      <c r="Y7" s="99"/>
      <c r="Z7" s="99"/>
    </row>
    <row r="8" spans="1:26" x14ac:dyDescent="0.25">
      <c r="A8" s="677"/>
      <c r="B8" s="688"/>
      <c r="C8" s="689"/>
      <c r="D8" s="689"/>
      <c r="E8" s="689"/>
      <c r="F8" s="690"/>
      <c r="G8" s="99"/>
      <c r="H8" s="99"/>
      <c r="I8" s="99"/>
      <c r="J8" s="99"/>
      <c r="K8" s="99"/>
      <c r="L8" s="99"/>
      <c r="M8" s="99"/>
      <c r="N8" s="99"/>
      <c r="O8" s="99"/>
      <c r="P8" s="99"/>
      <c r="Q8" s="99"/>
      <c r="R8" s="99"/>
      <c r="S8" s="99"/>
      <c r="T8" s="99"/>
      <c r="U8" s="99"/>
      <c r="V8" s="99"/>
      <c r="W8" s="99"/>
      <c r="X8" s="99"/>
      <c r="Y8" s="99"/>
      <c r="Z8" s="99"/>
    </row>
    <row r="9" spans="1:26" ht="25.5" x14ac:dyDescent="0.25">
      <c r="A9" s="333" t="s">
        <v>10</v>
      </c>
      <c r="B9" s="717" t="s">
        <v>100</v>
      </c>
      <c r="C9" s="671"/>
      <c r="D9" s="717" t="s">
        <v>12</v>
      </c>
      <c r="E9" s="670"/>
      <c r="F9" s="671"/>
      <c r="G9" s="99"/>
      <c r="H9" s="99"/>
      <c r="I9" s="99"/>
      <c r="J9" s="99"/>
      <c r="K9" s="99"/>
      <c r="L9" s="99"/>
      <c r="M9" s="99"/>
      <c r="N9" s="99"/>
      <c r="O9" s="99"/>
      <c r="P9" s="99"/>
      <c r="Q9" s="99"/>
      <c r="R9" s="99"/>
      <c r="S9" s="99"/>
      <c r="T9" s="99"/>
      <c r="U9" s="99"/>
      <c r="V9" s="99"/>
      <c r="W9" s="99"/>
      <c r="X9" s="99"/>
      <c r="Y9" s="99"/>
      <c r="Z9" s="99"/>
    </row>
    <row r="10" spans="1:26" ht="25.5" customHeight="1" x14ac:dyDescent="0.25">
      <c r="A10" s="334" t="s">
        <v>13</v>
      </c>
      <c r="B10" s="333" t="s">
        <v>14</v>
      </c>
      <c r="C10" s="717" t="s">
        <v>15</v>
      </c>
      <c r="D10" s="671"/>
      <c r="E10" s="716" t="s">
        <v>16</v>
      </c>
      <c r="F10" s="671"/>
      <c r="G10" s="99"/>
      <c r="H10" s="99"/>
      <c r="I10" s="99"/>
      <c r="J10" s="99"/>
      <c r="K10" s="99"/>
      <c r="L10" s="99"/>
      <c r="M10" s="99"/>
      <c r="N10" s="99"/>
      <c r="O10" s="99"/>
      <c r="P10" s="99"/>
      <c r="Q10" s="99"/>
      <c r="R10" s="99"/>
      <c r="S10" s="99"/>
      <c r="T10" s="99"/>
      <c r="U10" s="99"/>
      <c r="V10" s="99"/>
      <c r="W10" s="99"/>
      <c r="X10" s="99"/>
      <c r="Y10" s="99"/>
      <c r="Z10" s="99"/>
    </row>
    <row r="11" spans="1:26" x14ac:dyDescent="0.25">
      <c r="A11" s="333" t="s">
        <v>17</v>
      </c>
      <c r="B11" s="335">
        <v>1000</v>
      </c>
      <c r="C11" s="714">
        <v>1000</v>
      </c>
      <c r="D11" s="671"/>
      <c r="E11" s="714">
        <v>0</v>
      </c>
      <c r="F11" s="671"/>
      <c r="G11" s="99"/>
      <c r="H11" s="99"/>
      <c r="I11" s="99"/>
      <c r="J11" s="99"/>
      <c r="K11" s="99"/>
      <c r="L11" s="99"/>
      <c r="M11" s="99"/>
      <c r="N11" s="99"/>
      <c r="O11" s="99"/>
      <c r="P11" s="99"/>
      <c r="Q11" s="99"/>
      <c r="R11" s="99"/>
      <c r="S11" s="99"/>
      <c r="T11" s="99"/>
      <c r="U11" s="99"/>
      <c r="V11" s="99"/>
      <c r="W11" s="99"/>
      <c r="X11" s="99"/>
      <c r="Y11" s="99"/>
      <c r="Z11" s="99"/>
    </row>
    <row r="12" spans="1:26" x14ac:dyDescent="0.25">
      <c r="A12" s="333" t="s">
        <v>18</v>
      </c>
      <c r="B12" s="336">
        <v>1000</v>
      </c>
      <c r="C12" s="815">
        <v>1000</v>
      </c>
      <c r="D12" s="816"/>
      <c r="E12" s="714">
        <v>0</v>
      </c>
      <c r="F12" s="671"/>
      <c r="G12" s="337"/>
      <c r="H12" s="337"/>
      <c r="I12" s="337"/>
      <c r="J12" s="337"/>
      <c r="K12" s="99"/>
      <c r="L12" s="99"/>
      <c r="M12" s="99"/>
      <c r="N12" s="99"/>
      <c r="O12" s="99"/>
      <c r="P12" s="99"/>
      <c r="Q12" s="99"/>
      <c r="R12" s="99"/>
      <c r="S12" s="99"/>
      <c r="T12" s="99"/>
      <c r="U12" s="99"/>
      <c r="V12" s="99"/>
      <c r="W12" s="99"/>
      <c r="X12" s="99"/>
      <c r="Y12" s="99"/>
      <c r="Z12" s="99"/>
    </row>
    <row r="13" spans="1:26" x14ac:dyDescent="0.25">
      <c r="A13" s="573"/>
      <c r="B13" s="670"/>
      <c r="C13" s="670"/>
      <c r="D13" s="670"/>
      <c r="E13" s="670"/>
      <c r="F13" s="671"/>
      <c r="G13" s="99"/>
      <c r="H13" s="99"/>
      <c r="I13" s="99"/>
      <c r="J13" s="99"/>
      <c r="K13" s="99"/>
      <c r="L13" s="99"/>
      <c r="M13" s="99"/>
      <c r="N13" s="99"/>
      <c r="O13" s="99"/>
      <c r="P13" s="99"/>
      <c r="Q13" s="99"/>
      <c r="R13" s="99"/>
      <c r="S13" s="99"/>
      <c r="T13" s="99"/>
      <c r="U13" s="99"/>
      <c r="V13" s="99"/>
      <c r="W13" s="99"/>
      <c r="X13" s="99"/>
      <c r="Y13" s="99"/>
      <c r="Z13" s="99"/>
    </row>
    <row r="14" spans="1:26" x14ac:dyDescent="0.25">
      <c r="A14" s="715" t="s">
        <v>19</v>
      </c>
      <c r="B14" s="670"/>
      <c r="C14" s="670"/>
      <c r="D14" s="670"/>
      <c r="E14" s="670"/>
      <c r="F14" s="671"/>
      <c r="G14" s="99"/>
      <c r="H14" s="99"/>
      <c r="I14" s="99"/>
      <c r="J14" s="99"/>
      <c r="K14" s="99"/>
      <c r="L14" s="99"/>
      <c r="M14" s="99"/>
      <c r="N14" s="99"/>
      <c r="O14" s="99"/>
      <c r="P14" s="99"/>
      <c r="Q14" s="99"/>
      <c r="R14" s="99"/>
      <c r="S14" s="99"/>
      <c r="T14" s="99"/>
      <c r="U14" s="99"/>
      <c r="V14" s="99"/>
      <c r="W14" s="99"/>
      <c r="X14" s="99"/>
      <c r="Y14" s="99"/>
      <c r="Z14" s="99"/>
    </row>
    <row r="15" spans="1:26" x14ac:dyDescent="0.25">
      <c r="A15" s="104"/>
      <c r="B15" s="716" t="s">
        <v>20</v>
      </c>
      <c r="C15" s="671"/>
      <c r="D15" s="716" t="s">
        <v>21</v>
      </c>
      <c r="E15" s="670"/>
      <c r="F15" s="671"/>
      <c r="G15" s="99"/>
      <c r="H15" s="99"/>
      <c r="I15" s="99"/>
      <c r="J15" s="99"/>
      <c r="K15" s="99"/>
      <c r="L15" s="99"/>
      <c r="M15" s="99"/>
      <c r="N15" s="99"/>
      <c r="O15" s="99"/>
      <c r="P15" s="99"/>
      <c r="Q15" s="99"/>
      <c r="R15" s="99"/>
      <c r="S15" s="99"/>
      <c r="T15" s="99"/>
      <c r="U15" s="99"/>
      <c r="V15" s="99"/>
      <c r="W15" s="99"/>
      <c r="X15" s="99"/>
      <c r="Y15" s="99"/>
      <c r="Z15" s="99"/>
    </row>
    <row r="16" spans="1:26" x14ac:dyDescent="0.25">
      <c r="A16" s="333" t="s">
        <v>22</v>
      </c>
      <c r="B16" s="711" t="s">
        <v>647</v>
      </c>
      <c r="C16" s="671"/>
      <c r="D16" s="711" t="s">
        <v>648</v>
      </c>
      <c r="E16" s="670"/>
      <c r="F16" s="671"/>
      <c r="G16" s="99"/>
      <c r="H16" s="99"/>
      <c r="I16" s="99"/>
      <c r="J16" s="99"/>
      <c r="K16" s="99"/>
      <c r="L16" s="99"/>
      <c r="M16" s="99"/>
      <c r="N16" s="99"/>
      <c r="O16" s="99"/>
      <c r="P16" s="99"/>
      <c r="Q16" s="99"/>
      <c r="R16" s="99"/>
      <c r="S16" s="99"/>
      <c r="T16" s="99"/>
      <c r="U16" s="99"/>
      <c r="V16" s="99"/>
      <c r="W16" s="99"/>
      <c r="X16" s="99"/>
      <c r="Y16" s="99"/>
      <c r="Z16" s="99"/>
    </row>
    <row r="17" spans="1:26" x14ac:dyDescent="0.25">
      <c r="A17" s="333" t="s">
        <v>0</v>
      </c>
      <c r="B17" s="712" t="s">
        <v>649</v>
      </c>
      <c r="C17" s="671"/>
      <c r="D17" s="711" t="s">
        <v>649</v>
      </c>
      <c r="E17" s="670"/>
      <c r="F17" s="671"/>
      <c r="G17" s="99"/>
      <c r="H17" s="99"/>
      <c r="I17" s="99"/>
      <c r="J17" s="99"/>
      <c r="K17" s="99"/>
      <c r="L17" s="99"/>
      <c r="M17" s="99"/>
      <c r="N17" s="99"/>
      <c r="O17" s="99"/>
      <c r="P17" s="99"/>
      <c r="Q17" s="99"/>
      <c r="R17" s="99"/>
      <c r="S17" s="99"/>
      <c r="T17" s="99"/>
      <c r="U17" s="99"/>
      <c r="V17" s="99"/>
      <c r="W17" s="99"/>
      <c r="X17" s="99"/>
      <c r="Y17" s="99"/>
      <c r="Z17" s="99"/>
    </row>
    <row r="18" spans="1:26" x14ac:dyDescent="0.25">
      <c r="A18" s="333" t="s">
        <v>26</v>
      </c>
      <c r="B18" s="712" t="s">
        <v>650</v>
      </c>
      <c r="C18" s="671"/>
      <c r="D18" s="712" t="s">
        <v>650</v>
      </c>
      <c r="E18" s="670"/>
      <c r="F18" s="671"/>
      <c r="G18" s="99"/>
      <c r="H18" s="99"/>
      <c r="I18" s="99"/>
      <c r="J18" s="99"/>
      <c r="K18" s="99"/>
      <c r="L18" s="99"/>
      <c r="M18" s="99"/>
      <c r="N18" s="99"/>
      <c r="O18" s="99"/>
      <c r="P18" s="99"/>
      <c r="Q18" s="99"/>
      <c r="R18" s="99"/>
      <c r="S18" s="99"/>
      <c r="T18" s="99"/>
      <c r="U18" s="99"/>
      <c r="V18" s="99"/>
      <c r="W18" s="99"/>
      <c r="X18" s="99"/>
      <c r="Y18" s="99"/>
      <c r="Z18" s="99"/>
    </row>
    <row r="19" spans="1:26" x14ac:dyDescent="0.25">
      <c r="A19" s="333" t="s">
        <v>28</v>
      </c>
      <c r="B19" s="713">
        <v>420604724171</v>
      </c>
      <c r="C19" s="671"/>
      <c r="D19" s="817">
        <v>420604724171</v>
      </c>
      <c r="E19" s="670"/>
      <c r="F19" s="671"/>
      <c r="G19" s="99"/>
      <c r="H19" s="99"/>
      <c r="I19" s="99"/>
      <c r="J19" s="99"/>
      <c r="K19" s="99"/>
      <c r="L19" s="99"/>
      <c r="M19" s="99"/>
      <c r="N19" s="99"/>
      <c r="O19" s="99"/>
      <c r="P19" s="99"/>
      <c r="Q19" s="99"/>
      <c r="R19" s="99"/>
      <c r="S19" s="99"/>
      <c r="T19" s="99"/>
      <c r="U19" s="99"/>
      <c r="V19" s="99"/>
      <c r="W19" s="99"/>
      <c r="X19" s="99"/>
      <c r="Y19" s="99"/>
      <c r="Z19" s="99"/>
    </row>
    <row r="20" spans="1:26" x14ac:dyDescent="0.25">
      <c r="A20" s="333" t="s">
        <v>29</v>
      </c>
      <c r="B20" s="712" t="s">
        <v>651</v>
      </c>
      <c r="C20" s="671"/>
      <c r="D20" s="711" t="s">
        <v>652</v>
      </c>
      <c r="E20" s="670"/>
      <c r="F20" s="671"/>
      <c r="G20" s="99"/>
      <c r="H20" s="99"/>
      <c r="I20" s="99"/>
      <c r="J20" s="99"/>
      <c r="K20" s="99"/>
      <c r="L20" s="99"/>
      <c r="M20" s="99"/>
      <c r="N20" s="99"/>
      <c r="O20" s="99"/>
      <c r="P20" s="99"/>
      <c r="Q20" s="99"/>
      <c r="R20" s="99"/>
      <c r="S20" s="99"/>
      <c r="T20" s="99"/>
      <c r="U20" s="99"/>
      <c r="V20" s="99"/>
      <c r="W20" s="99"/>
      <c r="X20" s="99"/>
      <c r="Y20" s="99"/>
      <c r="Z20" s="99"/>
    </row>
    <row r="21" spans="1:26" ht="15.75" customHeight="1" x14ac:dyDescent="0.25">
      <c r="A21" s="573"/>
      <c r="B21" s="670"/>
      <c r="C21" s="670"/>
      <c r="D21" s="670"/>
      <c r="E21" s="670"/>
      <c r="F21" s="671"/>
      <c r="G21" s="99"/>
      <c r="H21" s="99"/>
      <c r="I21" s="99"/>
      <c r="J21" s="99"/>
      <c r="K21" s="99"/>
      <c r="L21" s="99"/>
      <c r="M21" s="99"/>
      <c r="N21" s="99"/>
      <c r="O21" s="99"/>
      <c r="P21" s="99"/>
      <c r="Q21" s="99"/>
      <c r="R21" s="99"/>
      <c r="S21" s="99"/>
      <c r="T21" s="99"/>
      <c r="U21" s="99"/>
      <c r="V21" s="99"/>
      <c r="W21" s="99"/>
      <c r="X21" s="99"/>
      <c r="Y21" s="99"/>
      <c r="Z21" s="99"/>
    </row>
    <row r="22" spans="1:26" ht="15" customHeight="1" x14ac:dyDescent="0.25">
      <c r="A22" s="692" t="s">
        <v>32</v>
      </c>
      <c r="B22" s="670"/>
      <c r="C22" s="670"/>
      <c r="D22" s="670"/>
      <c r="E22" s="670"/>
      <c r="F22" s="671"/>
    </row>
    <row r="23" spans="1:26" ht="29.25" customHeight="1" x14ac:dyDescent="0.25">
      <c r="A23" s="338" t="s">
        <v>33</v>
      </c>
      <c r="B23" s="691" t="s">
        <v>34</v>
      </c>
      <c r="C23" s="670"/>
      <c r="D23" s="670"/>
      <c r="E23" s="670"/>
      <c r="F23" s="671"/>
    </row>
    <row r="24" spans="1:26" ht="204" x14ac:dyDescent="0.25">
      <c r="A24" s="339" t="s">
        <v>108</v>
      </c>
      <c r="B24" s="674" t="s">
        <v>109</v>
      </c>
      <c r="C24" s="670"/>
      <c r="D24" s="670"/>
      <c r="E24" s="670"/>
      <c r="F24" s="671"/>
    </row>
    <row r="25" spans="1:26" ht="15.75" customHeight="1" x14ac:dyDescent="0.25">
      <c r="A25" s="339"/>
      <c r="B25" s="674"/>
      <c r="C25" s="670"/>
      <c r="D25" s="670"/>
      <c r="E25" s="670"/>
      <c r="F25" s="671"/>
    </row>
    <row r="26" spans="1:26" ht="15.75" customHeight="1" x14ac:dyDescent="0.25">
      <c r="A26" s="339"/>
      <c r="B26" s="674"/>
      <c r="C26" s="670"/>
      <c r="D26" s="670"/>
      <c r="E26" s="670"/>
      <c r="F26" s="671"/>
    </row>
    <row r="27" spans="1:26" ht="15.75" customHeight="1" x14ac:dyDescent="0.25">
      <c r="A27" s="339"/>
      <c r="B27" s="674"/>
      <c r="C27" s="670"/>
      <c r="D27" s="670"/>
      <c r="E27" s="670"/>
      <c r="F27" s="671"/>
    </row>
    <row r="28" spans="1:26" ht="15.75" customHeight="1" x14ac:dyDescent="0.25">
      <c r="A28" s="339"/>
      <c r="B28" s="674"/>
      <c r="C28" s="670"/>
      <c r="D28" s="670"/>
      <c r="E28" s="670"/>
      <c r="F28" s="671"/>
    </row>
    <row r="29" spans="1:26" ht="15.75" customHeight="1" x14ac:dyDescent="0.25">
      <c r="A29" s="339"/>
      <c r="B29" s="674"/>
      <c r="C29" s="670"/>
      <c r="D29" s="670"/>
      <c r="E29" s="670"/>
      <c r="F29" s="671"/>
    </row>
    <row r="30" spans="1:26" ht="15.75" customHeight="1" x14ac:dyDescent="0.25">
      <c r="A30" s="427"/>
      <c r="B30" s="670"/>
      <c r="C30" s="670"/>
      <c r="D30" s="670"/>
      <c r="E30" s="670"/>
      <c r="F30" s="671"/>
    </row>
    <row r="31" spans="1:26" ht="25.5" x14ac:dyDescent="0.25">
      <c r="A31" s="338" t="s">
        <v>39</v>
      </c>
      <c r="B31" s="691" t="s">
        <v>40</v>
      </c>
      <c r="C31" s="670"/>
      <c r="D31" s="670"/>
      <c r="E31" s="670"/>
      <c r="F31" s="671"/>
      <c r="I31" s="326"/>
    </row>
    <row r="32" spans="1:26" ht="114.75" x14ac:dyDescent="0.25">
      <c r="A32" s="339" t="s">
        <v>653</v>
      </c>
      <c r="B32" s="674" t="s">
        <v>654</v>
      </c>
      <c r="C32" s="670"/>
      <c r="D32" s="670"/>
      <c r="E32" s="670"/>
      <c r="F32" s="671"/>
    </row>
    <row r="33" spans="1:12" ht="102" x14ac:dyDescent="0.25">
      <c r="A33" s="339" t="s">
        <v>655</v>
      </c>
      <c r="B33" s="674" t="s">
        <v>656</v>
      </c>
      <c r="C33" s="670"/>
      <c r="D33" s="670"/>
      <c r="E33" s="670"/>
      <c r="F33" s="671"/>
    </row>
    <row r="34" spans="1:12" ht="178.5" x14ac:dyDescent="0.25">
      <c r="A34" s="339" t="s">
        <v>657</v>
      </c>
      <c r="B34" s="674" t="s">
        <v>658</v>
      </c>
      <c r="C34" s="670"/>
      <c r="D34" s="670"/>
      <c r="E34" s="670"/>
      <c r="F34" s="671"/>
    </row>
    <row r="35" spans="1:12" ht="153" x14ac:dyDescent="0.25">
      <c r="A35" s="339" t="s">
        <v>196</v>
      </c>
      <c r="B35" s="674" t="s">
        <v>659</v>
      </c>
      <c r="C35" s="670"/>
      <c r="D35" s="670"/>
      <c r="E35" s="670"/>
      <c r="F35" s="671"/>
    </row>
    <row r="36" spans="1:12" ht="38.25" x14ac:dyDescent="0.25">
      <c r="A36" s="339" t="s">
        <v>45</v>
      </c>
      <c r="B36" s="674" t="s">
        <v>660</v>
      </c>
      <c r="C36" s="670"/>
      <c r="D36" s="670"/>
      <c r="E36" s="670"/>
      <c r="F36" s="671"/>
    </row>
    <row r="37" spans="1:12" ht="114.75" x14ac:dyDescent="0.25">
      <c r="A37" s="339" t="s">
        <v>661</v>
      </c>
      <c r="B37" s="674" t="s">
        <v>662</v>
      </c>
      <c r="C37" s="670"/>
      <c r="D37" s="670"/>
      <c r="E37" s="670"/>
      <c r="F37" s="671"/>
    </row>
    <row r="38" spans="1:12" ht="102" x14ac:dyDescent="0.25">
      <c r="A38" s="339" t="s">
        <v>406</v>
      </c>
      <c r="B38" s="674" t="s">
        <v>663</v>
      </c>
      <c r="C38" s="670"/>
      <c r="D38" s="670"/>
      <c r="E38" s="670"/>
      <c r="F38" s="671"/>
    </row>
    <row r="39" spans="1:12" ht="15.75" customHeight="1" x14ac:dyDescent="0.25">
      <c r="A39" s="427"/>
      <c r="B39" s="670"/>
      <c r="C39" s="670"/>
      <c r="D39" s="670"/>
      <c r="E39" s="670"/>
      <c r="F39" s="671"/>
    </row>
    <row r="40" spans="1:12" ht="33.75" customHeight="1" x14ac:dyDescent="0.25">
      <c r="A40" s="340" t="s">
        <v>48</v>
      </c>
      <c r="B40" s="678" t="s">
        <v>49</v>
      </c>
      <c r="C40" s="670"/>
      <c r="D40" s="670"/>
      <c r="E40" s="670"/>
      <c r="F40" s="671"/>
    </row>
    <row r="41" spans="1:12" ht="45" customHeight="1" x14ac:dyDescent="0.25">
      <c r="A41" s="338" t="s">
        <v>50</v>
      </c>
      <c r="B41" s="678" t="s">
        <v>51</v>
      </c>
      <c r="C41" s="671"/>
      <c r="D41" s="678" t="s">
        <v>52</v>
      </c>
      <c r="E41" s="670"/>
      <c r="F41" s="671"/>
      <c r="J41" s="341"/>
    </row>
    <row r="42" spans="1:12" ht="62.25" customHeight="1" x14ac:dyDescent="0.25">
      <c r="A42" s="342" t="s">
        <v>53</v>
      </c>
      <c r="B42" s="674" t="s">
        <v>664</v>
      </c>
      <c r="C42" s="671"/>
      <c r="D42" s="674" t="s">
        <v>665</v>
      </c>
      <c r="E42" s="670"/>
      <c r="F42" s="671"/>
      <c r="G42" s="343"/>
      <c r="H42" s="343"/>
      <c r="I42" s="343"/>
      <c r="J42" s="343"/>
      <c r="K42" s="343"/>
      <c r="L42" s="343"/>
    </row>
    <row r="43" spans="1:12" ht="67.5" customHeight="1" x14ac:dyDescent="0.25">
      <c r="A43" s="342" t="s">
        <v>54</v>
      </c>
      <c r="B43" s="674" t="s">
        <v>666</v>
      </c>
      <c r="C43" s="671"/>
      <c r="D43" s="674" t="s">
        <v>667</v>
      </c>
      <c r="E43" s="670"/>
      <c r="F43" s="671"/>
    </row>
    <row r="44" spans="1:12" ht="48.75" customHeight="1" x14ac:dyDescent="0.25">
      <c r="A44" s="342" t="s">
        <v>55</v>
      </c>
      <c r="B44" s="674" t="s">
        <v>668</v>
      </c>
      <c r="C44" s="671"/>
      <c r="D44" s="674" t="s">
        <v>669</v>
      </c>
      <c r="E44" s="670"/>
      <c r="F44" s="671"/>
    </row>
    <row r="45" spans="1:12" ht="15.75" customHeight="1" x14ac:dyDescent="0.25">
      <c r="A45" s="342"/>
      <c r="B45" s="674"/>
      <c r="C45" s="671"/>
      <c r="D45" s="674"/>
      <c r="E45" s="670"/>
      <c r="F45" s="671"/>
    </row>
    <row r="46" spans="1:12" ht="15.75" customHeight="1" x14ac:dyDescent="0.25">
      <c r="A46" s="427"/>
      <c r="B46" s="670"/>
      <c r="C46" s="670"/>
      <c r="D46" s="670"/>
      <c r="E46" s="670"/>
      <c r="F46" s="671"/>
    </row>
    <row r="47" spans="1:12" ht="46.5" customHeight="1" x14ac:dyDescent="0.25">
      <c r="A47" s="338" t="s">
        <v>57</v>
      </c>
      <c r="B47" s="678" t="s">
        <v>58</v>
      </c>
      <c r="C47" s="670"/>
      <c r="D47" s="670"/>
      <c r="E47" s="670"/>
      <c r="F47" s="671"/>
    </row>
    <row r="48" spans="1:12" ht="33.75" customHeight="1" x14ac:dyDescent="0.25">
      <c r="A48" s="6"/>
      <c r="B48" s="342" t="s">
        <v>59</v>
      </c>
      <c r="C48" s="678" t="s">
        <v>60</v>
      </c>
      <c r="D48" s="671"/>
      <c r="E48" s="678" t="s">
        <v>61</v>
      </c>
      <c r="F48" s="671"/>
    </row>
    <row r="49" spans="1:23" ht="15.75" customHeight="1" x14ac:dyDescent="0.25">
      <c r="A49" s="344"/>
      <c r="B49" s="339"/>
      <c r="C49" s="674"/>
      <c r="D49" s="671"/>
      <c r="E49" s="674"/>
      <c r="F49" s="671"/>
    </row>
    <row r="50" spans="1:23" ht="15.75" customHeight="1" x14ac:dyDescent="0.25">
      <c r="A50" s="344"/>
      <c r="B50" s="339"/>
      <c r="C50" s="674"/>
      <c r="D50" s="671"/>
      <c r="E50" s="674"/>
      <c r="F50" s="671"/>
    </row>
    <row r="51" spans="1:23" ht="15.75" customHeight="1" x14ac:dyDescent="0.25">
      <c r="A51" s="344"/>
      <c r="B51" s="339"/>
      <c r="C51" s="674"/>
      <c r="D51" s="671"/>
      <c r="E51" s="674"/>
      <c r="F51" s="671"/>
    </row>
    <row r="52" spans="1:23" ht="15.75" customHeight="1" x14ac:dyDescent="0.25">
      <c r="A52" s="344"/>
      <c r="B52" s="339"/>
      <c r="C52" s="674"/>
      <c r="D52" s="671"/>
      <c r="E52" s="674"/>
      <c r="F52" s="671"/>
    </row>
    <row r="53" spans="1:23" ht="15.75" customHeight="1" x14ac:dyDescent="0.25">
      <c r="A53" s="344"/>
      <c r="B53" s="339"/>
      <c r="C53" s="674"/>
      <c r="D53" s="671"/>
      <c r="E53" s="674"/>
      <c r="F53" s="671"/>
    </row>
    <row r="54" spans="1:23" ht="15.75" customHeight="1" x14ac:dyDescent="0.25">
      <c r="A54" s="427"/>
      <c r="B54" s="670"/>
      <c r="C54" s="670"/>
      <c r="D54" s="670"/>
      <c r="E54" s="670"/>
      <c r="F54" s="671"/>
    </row>
    <row r="55" spans="1:23" ht="15" customHeight="1" x14ac:dyDescent="0.25">
      <c r="A55" s="672" t="s">
        <v>62</v>
      </c>
      <c r="B55" s="670"/>
      <c r="C55" s="670"/>
      <c r="D55" s="670"/>
      <c r="E55" s="670"/>
      <c r="F55" s="671"/>
    </row>
    <row r="56" spans="1:23" ht="38.25" x14ac:dyDescent="0.25">
      <c r="A56" s="13"/>
      <c r="B56" s="13"/>
      <c r="C56" s="342" t="s">
        <v>63</v>
      </c>
      <c r="D56" s="342" t="s">
        <v>64</v>
      </c>
      <c r="E56" s="345" t="s">
        <v>65</v>
      </c>
      <c r="F56" s="346" t="s">
        <v>66</v>
      </c>
    </row>
    <row r="57" spans="1:23" ht="15.75" customHeight="1" x14ac:dyDescent="0.25">
      <c r="A57" s="347" t="s">
        <v>53</v>
      </c>
      <c r="B57" s="348" t="s">
        <v>67</v>
      </c>
      <c r="C57" s="349">
        <f t="shared" ref="C57:D57" si="0">SUM(C58:C60)</f>
        <v>0</v>
      </c>
      <c r="D57" s="349">
        <f t="shared" si="0"/>
        <v>0</v>
      </c>
      <c r="E57" s="349">
        <f t="shared" ref="E57:E60" si="1">D57-C57</f>
        <v>0</v>
      </c>
      <c r="F57" s="350">
        <f>E57/C$73</f>
        <v>0</v>
      </c>
    </row>
    <row r="58" spans="1:23" ht="25.5" x14ac:dyDescent="0.25">
      <c r="A58" s="351" t="s">
        <v>68</v>
      </c>
      <c r="B58" s="344" t="s">
        <v>69</v>
      </c>
      <c r="C58" s="352">
        <v>0</v>
      </c>
      <c r="D58" s="352">
        <v>0</v>
      </c>
      <c r="E58" s="349">
        <f t="shared" si="1"/>
        <v>0</v>
      </c>
      <c r="F58" s="350">
        <f t="shared" ref="F58:F62" si="2">E58/C$73</f>
        <v>0</v>
      </c>
    </row>
    <row r="59" spans="1:23" ht="25.5" x14ac:dyDescent="0.25">
      <c r="A59" s="351" t="s">
        <v>70</v>
      </c>
      <c r="B59" s="344" t="s">
        <v>71</v>
      </c>
      <c r="C59" s="352">
        <v>0</v>
      </c>
      <c r="D59" s="352">
        <v>0</v>
      </c>
      <c r="E59" s="349">
        <f t="shared" si="1"/>
        <v>0</v>
      </c>
      <c r="F59" s="350">
        <f t="shared" si="2"/>
        <v>0</v>
      </c>
    </row>
    <row r="60" spans="1:23" ht="15.75" customHeight="1" x14ac:dyDescent="0.25">
      <c r="A60" s="351" t="s">
        <v>72</v>
      </c>
      <c r="B60" s="344" t="s">
        <v>73</v>
      </c>
      <c r="C60" s="352">
        <v>0</v>
      </c>
      <c r="D60" s="352">
        <v>0</v>
      </c>
      <c r="E60" s="349">
        <f t="shared" si="1"/>
        <v>0</v>
      </c>
      <c r="F60" s="350">
        <f t="shared" si="2"/>
        <v>0</v>
      </c>
      <c r="G60" s="343"/>
      <c r="H60" s="343"/>
      <c r="I60" s="343"/>
      <c r="J60" s="343"/>
      <c r="K60" s="343"/>
      <c r="L60" s="343"/>
    </row>
    <row r="61" spans="1:23" ht="15.75" customHeight="1" x14ac:dyDescent="0.25">
      <c r="A61" s="427"/>
      <c r="B61" s="670"/>
      <c r="C61" s="670"/>
      <c r="D61" s="670"/>
      <c r="E61" s="670"/>
      <c r="F61" s="671"/>
      <c r="G61" s="343"/>
      <c r="H61" s="343"/>
      <c r="I61" s="343"/>
      <c r="J61" s="343"/>
      <c r="K61" s="343"/>
      <c r="L61" s="343"/>
    </row>
    <row r="62" spans="1:23" ht="15.75" customHeight="1" x14ac:dyDescent="0.25">
      <c r="A62" s="347" t="s">
        <v>54</v>
      </c>
      <c r="B62" s="348" t="s">
        <v>74</v>
      </c>
      <c r="C62" s="349">
        <f>SUM(C64:C71)</f>
        <v>1000</v>
      </c>
      <c r="D62" s="349">
        <f>SUM(D64:D71)</f>
        <v>1000</v>
      </c>
      <c r="E62" s="349">
        <f>C62-D62</f>
        <v>0</v>
      </c>
      <c r="F62" s="350">
        <f t="shared" si="2"/>
        <v>0</v>
      </c>
      <c r="G62" s="343"/>
      <c r="H62" s="343"/>
      <c r="I62" s="343"/>
      <c r="J62" s="343"/>
      <c r="K62" s="343"/>
      <c r="L62" s="343"/>
    </row>
    <row r="63" spans="1:23" ht="15.75" customHeight="1" x14ac:dyDescent="0.25">
      <c r="A63" s="353"/>
      <c r="B63" s="354" t="s">
        <v>75</v>
      </c>
      <c r="C63" s="355"/>
      <c r="D63" s="355"/>
      <c r="E63" s="355"/>
      <c r="F63" s="356"/>
      <c r="G63" s="343"/>
      <c r="H63" s="343"/>
      <c r="I63" s="343"/>
      <c r="J63" s="343"/>
      <c r="K63" s="343"/>
      <c r="L63" s="343"/>
    </row>
    <row r="64" spans="1:23" ht="15.75" customHeight="1" x14ac:dyDescent="0.25">
      <c r="A64" s="351" t="s">
        <v>76</v>
      </c>
      <c r="B64" s="344" t="s">
        <v>77</v>
      </c>
      <c r="C64" s="352">
        <v>580</v>
      </c>
      <c r="D64" s="352">
        <v>580</v>
      </c>
      <c r="E64" s="349">
        <f t="shared" ref="E64:E66" si="3">SUM(D64-C64)</f>
        <v>0</v>
      </c>
      <c r="F64" s="350">
        <f t="shared" ref="F64:F66" si="4">E64/C$73</f>
        <v>0</v>
      </c>
      <c r="G64" s="343"/>
      <c r="H64" s="343"/>
      <c r="I64" s="343"/>
      <c r="J64" s="343"/>
      <c r="K64" s="343"/>
      <c r="L64" s="343"/>
      <c r="M64" s="343"/>
      <c r="N64" s="343"/>
      <c r="O64" s="343"/>
      <c r="P64" s="343"/>
      <c r="Q64" s="343"/>
      <c r="R64" s="343"/>
      <c r="S64" s="343"/>
      <c r="T64" s="343"/>
      <c r="U64" s="343"/>
      <c r="V64" s="343"/>
      <c r="W64" s="343"/>
    </row>
    <row r="65" spans="1:23" ht="102" x14ac:dyDescent="0.25">
      <c r="A65" s="351" t="s">
        <v>78</v>
      </c>
      <c r="B65" s="344" t="s">
        <v>79</v>
      </c>
      <c r="C65" s="352">
        <v>10</v>
      </c>
      <c r="D65" s="352">
        <v>10</v>
      </c>
      <c r="E65" s="349">
        <f t="shared" si="3"/>
        <v>0</v>
      </c>
      <c r="F65" s="350">
        <f t="shared" si="4"/>
        <v>0</v>
      </c>
      <c r="G65" s="343"/>
    </row>
    <row r="66" spans="1:23" ht="63.75" x14ac:dyDescent="0.25">
      <c r="A66" s="351" t="s">
        <v>80</v>
      </c>
      <c r="B66" s="344" t="s">
        <v>81</v>
      </c>
      <c r="C66" s="352">
        <v>209</v>
      </c>
      <c r="D66" s="352">
        <v>209</v>
      </c>
      <c r="E66" s="349">
        <f t="shared" si="3"/>
        <v>0</v>
      </c>
      <c r="F66" s="350">
        <f t="shared" si="4"/>
        <v>0</v>
      </c>
      <c r="G66" s="343"/>
    </row>
    <row r="67" spans="1:23" ht="15.75" customHeight="1" x14ac:dyDescent="0.25">
      <c r="A67" s="6"/>
      <c r="B67" s="354" t="s">
        <v>82</v>
      </c>
      <c r="C67" s="355"/>
      <c r="D67" s="355"/>
      <c r="E67" s="355"/>
      <c r="F67" s="356"/>
      <c r="G67" s="343"/>
    </row>
    <row r="68" spans="1:23" ht="25.5" x14ac:dyDescent="0.25">
      <c r="A68" s="351" t="s">
        <v>83</v>
      </c>
      <c r="B68" s="344" t="s">
        <v>84</v>
      </c>
      <c r="C68" s="352">
        <v>0</v>
      </c>
      <c r="D68" s="352">
        <v>0</v>
      </c>
      <c r="E68" s="349">
        <f t="shared" ref="E68:E71" si="5">SUM(D68-C68)</f>
        <v>0</v>
      </c>
      <c r="F68" s="350">
        <f t="shared" ref="F68:F71" si="6">E68/C$73</f>
        <v>0</v>
      </c>
      <c r="G68" s="343"/>
    </row>
    <row r="69" spans="1:23" ht="15.75" customHeight="1" x14ac:dyDescent="0.25">
      <c r="A69" s="351" t="s">
        <v>85</v>
      </c>
      <c r="B69" s="344" t="s">
        <v>86</v>
      </c>
      <c r="C69" s="352">
        <v>111</v>
      </c>
      <c r="D69" s="352">
        <v>81</v>
      </c>
      <c r="E69" s="349">
        <f t="shared" si="5"/>
        <v>-30</v>
      </c>
      <c r="F69" s="350">
        <f t="shared" si="6"/>
        <v>-0.03</v>
      </c>
      <c r="G69" s="343"/>
    </row>
    <row r="70" spans="1:23" ht="15.75" customHeight="1" x14ac:dyDescent="0.25">
      <c r="A70" s="351" t="s">
        <v>87</v>
      </c>
      <c r="B70" s="344" t="s">
        <v>88</v>
      </c>
      <c r="C70" s="352">
        <v>50</v>
      </c>
      <c r="D70" s="352">
        <v>10</v>
      </c>
      <c r="E70" s="349">
        <f t="shared" si="5"/>
        <v>-40</v>
      </c>
      <c r="F70" s="350">
        <f t="shared" si="6"/>
        <v>-0.04</v>
      </c>
      <c r="G70" s="343"/>
    </row>
    <row r="71" spans="1:23" ht="15.75" customHeight="1" x14ac:dyDescent="0.25">
      <c r="A71" s="351" t="s">
        <v>89</v>
      </c>
      <c r="B71" s="344" t="s">
        <v>90</v>
      </c>
      <c r="C71" s="352">
        <v>40</v>
      </c>
      <c r="D71" s="352">
        <v>110</v>
      </c>
      <c r="E71" s="349">
        <f t="shared" si="5"/>
        <v>70</v>
      </c>
      <c r="F71" s="350">
        <f t="shared" si="6"/>
        <v>7.0000000000000007E-2</v>
      </c>
      <c r="G71" s="343"/>
    </row>
    <row r="72" spans="1:23" ht="15.75" customHeight="1" x14ac:dyDescent="0.25">
      <c r="A72" s="427"/>
      <c r="B72" s="670"/>
      <c r="C72" s="670"/>
      <c r="D72" s="670"/>
      <c r="E72" s="670"/>
      <c r="F72" s="671"/>
      <c r="G72" s="343"/>
      <c r="H72" s="343"/>
      <c r="I72" s="343"/>
      <c r="J72" s="343"/>
      <c r="K72" s="343"/>
      <c r="L72" s="343"/>
      <c r="M72" s="343"/>
      <c r="N72" s="343"/>
      <c r="O72" s="343"/>
      <c r="P72" s="343"/>
      <c r="Q72" s="343"/>
      <c r="R72" s="343"/>
      <c r="S72" s="343"/>
      <c r="T72" s="343"/>
      <c r="U72" s="343"/>
      <c r="V72" s="343"/>
      <c r="W72" s="343"/>
    </row>
    <row r="73" spans="1:23" ht="15.75" customHeight="1" x14ac:dyDescent="0.25">
      <c r="A73" s="347" t="s">
        <v>55</v>
      </c>
      <c r="B73" s="348" t="s">
        <v>91</v>
      </c>
      <c r="C73" s="349">
        <v>1000</v>
      </c>
      <c r="D73" s="349">
        <v>1000</v>
      </c>
      <c r="E73" s="349">
        <f>D73-C73</f>
        <v>0</v>
      </c>
      <c r="F73" s="350">
        <f t="shared" ref="F73" si="7">E73/C$73</f>
        <v>0</v>
      </c>
      <c r="G73" s="343"/>
      <c r="H73" s="343"/>
      <c r="I73" s="343"/>
      <c r="J73" s="343"/>
      <c r="K73" s="343"/>
      <c r="L73" s="343"/>
      <c r="M73" s="343"/>
      <c r="N73" s="343"/>
      <c r="O73" s="343"/>
      <c r="P73" s="343"/>
      <c r="Q73" s="343"/>
      <c r="R73" s="343"/>
      <c r="S73" s="343"/>
      <c r="T73" s="343"/>
      <c r="U73" s="343"/>
      <c r="V73" s="343"/>
      <c r="W73" s="343"/>
    </row>
    <row r="74" spans="1:23" ht="15.75" customHeight="1" x14ac:dyDescent="0.25">
      <c r="A74" s="427"/>
      <c r="B74" s="670"/>
      <c r="C74" s="670"/>
      <c r="D74" s="670"/>
      <c r="E74" s="670"/>
      <c r="F74" s="671"/>
      <c r="G74" s="343"/>
      <c r="H74" s="343"/>
      <c r="I74" s="343"/>
      <c r="J74" s="343"/>
      <c r="K74" s="343"/>
      <c r="L74" s="343"/>
      <c r="M74" s="343"/>
      <c r="N74" s="343"/>
      <c r="O74" s="343"/>
      <c r="P74" s="343"/>
      <c r="Q74" s="343"/>
      <c r="R74" s="343"/>
      <c r="S74" s="343"/>
      <c r="T74" s="343"/>
      <c r="U74" s="343"/>
      <c r="V74" s="343"/>
      <c r="W74" s="343"/>
    </row>
    <row r="75" spans="1:23" ht="15" customHeight="1" x14ac:dyDescent="0.25">
      <c r="A75" s="672" t="s">
        <v>92</v>
      </c>
      <c r="B75" s="670"/>
      <c r="C75" s="670"/>
      <c r="D75" s="670"/>
      <c r="E75" s="670"/>
      <c r="F75" s="671"/>
    </row>
    <row r="76" spans="1:23" ht="25.5" x14ac:dyDescent="0.25">
      <c r="A76" s="342" t="s">
        <v>93</v>
      </c>
      <c r="B76" s="678" t="s">
        <v>94</v>
      </c>
      <c r="C76" s="670"/>
      <c r="D76" s="671"/>
      <c r="E76" s="678" t="s">
        <v>95</v>
      </c>
      <c r="F76" s="671"/>
    </row>
    <row r="77" spans="1:23" x14ac:dyDescent="0.25">
      <c r="A77" s="357">
        <v>44563</v>
      </c>
      <c r="B77" s="669" t="s">
        <v>670</v>
      </c>
      <c r="C77" s="670"/>
      <c r="D77" s="671"/>
      <c r="E77" s="669">
        <v>580</v>
      </c>
      <c r="F77" s="671"/>
      <c r="G77" s="343"/>
      <c r="H77" s="343"/>
      <c r="I77" s="343"/>
      <c r="J77" s="343"/>
      <c r="K77" s="343"/>
      <c r="L77" s="343"/>
      <c r="M77" s="343"/>
      <c r="N77" s="343"/>
      <c r="O77" s="343"/>
      <c r="P77" s="343"/>
      <c r="Q77" s="343"/>
      <c r="R77" s="343"/>
      <c r="S77" s="343"/>
      <c r="T77" s="343"/>
      <c r="U77" s="343"/>
      <c r="V77" s="343"/>
      <c r="W77" s="343"/>
    </row>
    <row r="78" spans="1:23" x14ac:dyDescent="0.25">
      <c r="A78" s="357">
        <v>44594</v>
      </c>
      <c r="B78" s="669" t="s">
        <v>671</v>
      </c>
      <c r="C78" s="670"/>
      <c r="D78" s="671"/>
      <c r="E78" s="669">
        <v>10</v>
      </c>
      <c r="F78" s="671"/>
      <c r="G78" s="343"/>
      <c r="H78" s="343"/>
      <c r="I78" s="343"/>
      <c r="J78" s="343"/>
      <c r="K78" s="343"/>
      <c r="L78" s="343"/>
      <c r="M78" s="343"/>
      <c r="N78" s="343"/>
      <c r="O78" s="343"/>
      <c r="P78" s="343"/>
      <c r="Q78" s="343"/>
      <c r="R78" s="343"/>
      <c r="S78" s="343"/>
      <c r="T78" s="343"/>
      <c r="U78" s="343"/>
      <c r="V78" s="343"/>
      <c r="W78" s="343"/>
    </row>
    <row r="79" spans="1:23" ht="30.75" customHeight="1" x14ac:dyDescent="0.25">
      <c r="A79" s="353" t="s">
        <v>80</v>
      </c>
      <c r="B79" s="669" t="s">
        <v>672</v>
      </c>
      <c r="C79" s="670"/>
      <c r="D79" s="671"/>
      <c r="E79" s="669">
        <v>209</v>
      </c>
      <c r="F79" s="671"/>
    </row>
    <row r="80" spans="1:23" ht="49.5" customHeight="1" x14ac:dyDescent="0.25">
      <c r="A80" s="353" t="s">
        <v>85</v>
      </c>
      <c r="B80" s="669" t="s">
        <v>673</v>
      </c>
      <c r="C80" s="670"/>
      <c r="D80" s="671"/>
      <c r="E80" s="669">
        <v>81</v>
      </c>
      <c r="F80" s="671"/>
    </row>
    <row r="81" spans="1:6" ht="46.5" customHeight="1" x14ac:dyDescent="0.25">
      <c r="A81" s="353" t="s">
        <v>87</v>
      </c>
      <c r="B81" s="669" t="s">
        <v>674</v>
      </c>
      <c r="C81" s="670"/>
      <c r="D81" s="671"/>
      <c r="E81" s="669">
        <v>10</v>
      </c>
      <c r="F81" s="671"/>
    </row>
    <row r="82" spans="1:6" x14ac:dyDescent="0.25">
      <c r="A82" s="353" t="s">
        <v>89</v>
      </c>
      <c r="B82" s="669" t="s">
        <v>675</v>
      </c>
      <c r="C82" s="670"/>
      <c r="D82" s="671"/>
      <c r="E82" s="669">
        <v>110</v>
      </c>
      <c r="F82" s="671"/>
    </row>
    <row r="83" spans="1:6" ht="15.75" customHeight="1" x14ac:dyDescent="0.25">
      <c r="A83" s="358"/>
      <c r="B83" s="669"/>
      <c r="C83" s="670"/>
      <c r="D83" s="671"/>
      <c r="E83" s="669"/>
      <c r="F83" s="671"/>
    </row>
    <row r="84" spans="1:6" ht="15.75" customHeight="1" x14ac:dyDescent="0.25">
      <c r="A84" s="358"/>
      <c r="B84" s="669"/>
      <c r="C84" s="670"/>
      <c r="D84" s="671"/>
      <c r="E84" s="669"/>
      <c r="F84" s="671"/>
    </row>
    <row r="85" spans="1:6" ht="15.75" customHeight="1" x14ac:dyDescent="0.25">
      <c r="A85" s="27"/>
      <c r="B85" s="27"/>
      <c r="C85" s="27"/>
      <c r="D85" s="27"/>
      <c r="E85" s="27"/>
      <c r="F85" s="27"/>
    </row>
    <row r="86" spans="1:6" ht="15.75" customHeight="1" x14ac:dyDescent="0.25">
      <c r="A86" s="431" t="s">
        <v>96</v>
      </c>
      <c r="B86" s="432"/>
      <c r="C86" s="432"/>
      <c r="D86" s="432"/>
      <c r="E86" s="432"/>
      <c r="F86" s="432"/>
    </row>
    <row r="87" spans="1:6" ht="15.75" customHeight="1" x14ac:dyDescent="0.25">
      <c r="A87" s="431" t="s">
        <v>676</v>
      </c>
      <c r="B87" s="432"/>
      <c r="C87" s="432"/>
      <c r="D87" s="432"/>
      <c r="E87" s="432"/>
      <c r="F87" s="432"/>
    </row>
    <row r="88" spans="1:6" ht="15.75" customHeight="1" x14ac:dyDescent="0.25">
      <c r="A88" s="28"/>
      <c r="B88" s="28"/>
      <c r="C88" s="28"/>
      <c r="D88" s="28"/>
      <c r="E88" s="28"/>
      <c r="F88" s="28"/>
    </row>
    <row r="89" spans="1:6" ht="15.75" customHeight="1" x14ac:dyDescent="0.25"/>
    <row r="90" spans="1:6" ht="15.75" customHeight="1" x14ac:dyDescent="0.25"/>
    <row r="91" spans="1:6" ht="15.75" customHeight="1" x14ac:dyDescent="0.25"/>
    <row r="92" spans="1:6" ht="15.75" customHeight="1" x14ac:dyDescent="0.25"/>
    <row r="93" spans="1:6" ht="15.75" customHeight="1" x14ac:dyDescent="0.25"/>
    <row r="94" spans="1:6" ht="15.75" customHeight="1" x14ac:dyDescent="0.25"/>
    <row r="95" spans="1:6" ht="15.75" customHeight="1" x14ac:dyDescent="0.25"/>
    <row r="96" spans="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99">
    <mergeCell ref="A86:F86"/>
    <mergeCell ref="A87:F87"/>
    <mergeCell ref="B82:D82"/>
    <mergeCell ref="E82:F82"/>
    <mergeCell ref="B83:D83"/>
    <mergeCell ref="E83:F83"/>
    <mergeCell ref="B84:D84"/>
    <mergeCell ref="E84:F84"/>
    <mergeCell ref="B79:D79"/>
    <mergeCell ref="E79:F79"/>
    <mergeCell ref="B80:D80"/>
    <mergeCell ref="E80:F80"/>
    <mergeCell ref="B81:D81"/>
    <mergeCell ref="E81:F81"/>
    <mergeCell ref="B76:D76"/>
    <mergeCell ref="E76:F76"/>
    <mergeCell ref="B77:D77"/>
    <mergeCell ref="E77:F77"/>
    <mergeCell ref="B78:D78"/>
    <mergeCell ref="E78:F78"/>
    <mergeCell ref="A75:F75"/>
    <mergeCell ref="C51:D51"/>
    <mergeCell ref="E51:F51"/>
    <mergeCell ref="C52:D52"/>
    <mergeCell ref="E52:F52"/>
    <mergeCell ref="C53:D53"/>
    <mergeCell ref="E53:F53"/>
    <mergeCell ref="A54:F54"/>
    <mergeCell ref="A55:F55"/>
    <mergeCell ref="A61:F61"/>
    <mergeCell ref="A72:F72"/>
    <mergeCell ref="A74:F74"/>
    <mergeCell ref="C48:D48"/>
    <mergeCell ref="E48:F48"/>
    <mergeCell ref="C49:D49"/>
    <mergeCell ref="E49:F49"/>
    <mergeCell ref="C50:D50"/>
    <mergeCell ref="E50:F50"/>
    <mergeCell ref="B47:F47"/>
    <mergeCell ref="B41:C41"/>
    <mergeCell ref="D41:F41"/>
    <mergeCell ref="B42:C42"/>
    <mergeCell ref="D42:F42"/>
    <mergeCell ref="B43:C43"/>
    <mergeCell ref="D43:F43"/>
    <mergeCell ref="B44:C44"/>
    <mergeCell ref="D44:F44"/>
    <mergeCell ref="B45:C45"/>
    <mergeCell ref="D45:F45"/>
    <mergeCell ref="A46:F46"/>
    <mergeCell ref="B40:F40"/>
    <mergeCell ref="B29:F29"/>
    <mergeCell ref="A30:F30"/>
    <mergeCell ref="B31:F31"/>
    <mergeCell ref="B32:F32"/>
    <mergeCell ref="B33:F33"/>
    <mergeCell ref="B34:F34"/>
    <mergeCell ref="B35:F35"/>
    <mergeCell ref="B36:F36"/>
    <mergeCell ref="B37:F37"/>
    <mergeCell ref="B38:F38"/>
    <mergeCell ref="A39:F39"/>
    <mergeCell ref="B28:F28"/>
    <mergeCell ref="B19:C19"/>
    <mergeCell ref="D19:F19"/>
    <mergeCell ref="B20:C20"/>
    <mergeCell ref="D20:F20"/>
    <mergeCell ref="A21:F21"/>
    <mergeCell ref="A22:F22"/>
    <mergeCell ref="B23:F23"/>
    <mergeCell ref="B24:F24"/>
    <mergeCell ref="B25:F25"/>
    <mergeCell ref="B26:F26"/>
    <mergeCell ref="B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D1764B17-3541-487D-A7AD-42D1CC07B465}"/>
    <hyperlink ref="D18" r:id="rId2" xr:uid="{08C2E523-F1AA-4A0A-A772-BF1105C2BE31}"/>
    <hyperlink ref="B20" r:id="rId3" xr:uid="{5AD1E021-9B10-482B-8256-A268CC53C4FD}"/>
  </hyperlinks>
  <printOptions horizontalCentered="1"/>
  <pageMargins left="0.70866141732283472" right="0.70866141732283472" top="0.78740157480314965" bottom="0.78740157480314965" header="0" footer="0"/>
  <pageSetup paperSize="9" orientation="portrait"/>
  <rowBreaks count="1" manualBreakCount="1">
    <brk id="5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831B-E807-4D46-8073-B3405C270CDD}">
  <dimension ref="A1:Z983"/>
  <sheetViews>
    <sheetView topLeftCell="A46" workbookViewId="0">
      <selection activeCell="F58" sqref="F58"/>
    </sheetView>
  </sheetViews>
  <sheetFormatPr defaultColWidth="14.42578125" defaultRowHeight="15" customHeight="1" x14ac:dyDescent="0.25"/>
  <cols>
    <col min="1" max="1" width="17.85546875" customWidth="1"/>
    <col min="2" max="2" width="29" customWidth="1"/>
    <col min="3" max="3" width="16.85546875" customWidth="1"/>
    <col min="4" max="4" width="17.7109375" customWidth="1"/>
    <col min="5" max="5" width="14" customWidth="1"/>
    <col min="6" max="6" width="14.7109375" customWidth="1"/>
    <col min="7" max="26" width="8.7109375" customWidth="1"/>
  </cols>
  <sheetData>
    <row r="1" spans="1:26" ht="18.75" x14ac:dyDescent="0.25">
      <c r="A1" s="189" t="s">
        <v>0</v>
      </c>
      <c r="B1" s="829" t="s">
        <v>335</v>
      </c>
      <c r="C1" s="830"/>
      <c r="D1" s="830"/>
      <c r="E1" s="830"/>
      <c r="F1" s="831"/>
      <c r="G1" s="99"/>
      <c r="H1" s="99"/>
      <c r="I1" s="99"/>
      <c r="J1" s="99"/>
      <c r="K1" s="99"/>
      <c r="L1" s="99"/>
      <c r="M1" s="99"/>
      <c r="N1" s="99"/>
      <c r="O1" s="99"/>
      <c r="P1" s="99"/>
      <c r="Q1" s="99"/>
      <c r="R1" s="99"/>
      <c r="S1" s="99"/>
      <c r="T1" s="99"/>
      <c r="U1" s="99"/>
      <c r="V1" s="99"/>
      <c r="W1" s="99"/>
      <c r="X1" s="99"/>
      <c r="Y1" s="99"/>
      <c r="Z1" s="99"/>
    </row>
    <row r="2" spans="1:26" ht="15" customHeight="1" x14ac:dyDescent="0.25">
      <c r="A2" s="832" t="s">
        <v>2</v>
      </c>
      <c r="B2" s="830"/>
      <c r="C2" s="830"/>
      <c r="D2" s="830"/>
      <c r="E2" s="830"/>
      <c r="F2" s="831"/>
      <c r="G2" s="99"/>
      <c r="H2" s="99"/>
      <c r="I2" s="99"/>
      <c r="J2" s="99"/>
      <c r="K2" s="99"/>
      <c r="L2" s="99"/>
      <c r="M2" s="99"/>
      <c r="N2" s="99"/>
      <c r="O2" s="99"/>
      <c r="P2" s="99"/>
      <c r="Q2" s="99"/>
      <c r="R2" s="99"/>
      <c r="S2" s="99"/>
      <c r="T2" s="99"/>
      <c r="U2" s="99"/>
      <c r="V2" s="99"/>
      <c r="W2" s="99"/>
      <c r="X2" s="99"/>
      <c r="Y2" s="99"/>
      <c r="Z2" s="99"/>
    </row>
    <row r="3" spans="1:26" ht="15" customHeight="1" x14ac:dyDescent="0.25">
      <c r="A3" s="832" t="s">
        <v>99</v>
      </c>
      <c r="B3" s="830"/>
      <c r="C3" s="830"/>
      <c r="D3" s="830"/>
      <c r="E3" s="830"/>
      <c r="F3" s="831"/>
      <c r="G3" s="99"/>
      <c r="H3" s="99"/>
      <c r="I3" s="99"/>
      <c r="J3" s="99"/>
      <c r="K3" s="99"/>
      <c r="L3" s="99"/>
      <c r="M3" s="99"/>
      <c r="N3" s="99"/>
      <c r="O3" s="99"/>
      <c r="P3" s="99"/>
      <c r="Q3" s="99"/>
      <c r="R3" s="99"/>
      <c r="S3" s="99"/>
      <c r="T3" s="99"/>
      <c r="U3" s="99"/>
      <c r="V3" s="99"/>
      <c r="W3" s="99"/>
      <c r="X3" s="99"/>
      <c r="Y3" s="99"/>
      <c r="Z3" s="99"/>
    </row>
    <row r="4" spans="1:26" x14ac:dyDescent="0.25">
      <c r="A4" s="190" t="s">
        <v>4</v>
      </c>
      <c r="B4" s="833" t="s">
        <v>5</v>
      </c>
      <c r="C4" s="830"/>
      <c r="D4" s="830"/>
      <c r="E4" s="830"/>
      <c r="F4" s="831"/>
      <c r="G4" s="99"/>
      <c r="H4" s="99"/>
      <c r="I4" s="99"/>
      <c r="J4" s="99"/>
      <c r="K4" s="99"/>
      <c r="L4" s="99"/>
      <c r="M4" s="99"/>
      <c r="N4" s="99"/>
      <c r="O4" s="99"/>
      <c r="P4" s="99"/>
      <c r="Q4" s="99"/>
      <c r="R4" s="99"/>
      <c r="S4" s="99"/>
      <c r="T4" s="99"/>
      <c r="U4" s="99"/>
      <c r="V4" s="99"/>
      <c r="W4" s="99"/>
      <c r="X4" s="99"/>
      <c r="Y4" s="99"/>
      <c r="Z4" s="99"/>
    </row>
    <row r="5" spans="1:26" x14ac:dyDescent="0.25">
      <c r="A5" s="191" t="s">
        <v>6</v>
      </c>
      <c r="B5" s="833" t="s">
        <v>7</v>
      </c>
      <c r="C5" s="830"/>
      <c r="D5" s="830"/>
      <c r="E5" s="830"/>
      <c r="F5" s="831"/>
      <c r="G5" s="99"/>
      <c r="H5" s="99"/>
      <c r="I5" s="99"/>
      <c r="J5" s="99"/>
      <c r="K5" s="99"/>
      <c r="L5" s="99"/>
      <c r="M5" s="99"/>
      <c r="N5" s="99"/>
      <c r="O5" s="99"/>
      <c r="P5" s="99"/>
      <c r="Q5" s="99"/>
      <c r="R5" s="99"/>
      <c r="S5" s="99"/>
      <c r="T5" s="99"/>
      <c r="U5" s="99"/>
      <c r="V5" s="99"/>
      <c r="W5" s="99"/>
      <c r="X5" s="99"/>
      <c r="Y5" s="99"/>
      <c r="Z5" s="99"/>
    </row>
    <row r="6" spans="1:26" x14ac:dyDescent="0.25">
      <c r="A6" s="818" t="s">
        <v>8</v>
      </c>
      <c r="B6" s="821" t="s">
        <v>9</v>
      </c>
      <c r="C6" s="822"/>
      <c r="D6" s="822"/>
      <c r="E6" s="822"/>
      <c r="F6" s="823"/>
      <c r="G6" s="99"/>
      <c r="H6" s="99"/>
      <c r="I6" s="99"/>
      <c r="J6" s="99"/>
      <c r="K6" s="99"/>
      <c r="L6" s="99"/>
      <c r="M6" s="99"/>
      <c r="N6" s="99"/>
      <c r="O6" s="99"/>
      <c r="P6" s="99"/>
      <c r="Q6" s="99"/>
      <c r="R6" s="99"/>
      <c r="S6" s="99"/>
      <c r="T6" s="99"/>
      <c r="U6" s="99"/>
      <c r="V6" s="99"/>
      <c r="W6" s="99"/>
      <c r="X6" s="99"/>
      <c r="Y6" s="99"/>
      <c r="Z6" s="99"/>
    </row>
    <row r="7" spans="1:26" x14ac:dyDescent="0.25">
      <c r="A7" s="819"/>
      <c r="B7" s="824"/>
      <c r="C7" s="432"/>
      <c r="D7" s="432"/>
      <c r="E7" s="432"/>
      <c r="F7" s="825"/>
      <c r="G7" s="99"/>
      <c r="H7" s="99"/>
      <c r="I7" s="99"/>
      <c r="J7" s="99"/>
      <c r="K7" s="99"/>
      <c r="L7" s="99"/>
      <c r="M7" s="99"/>
      <c r="N7" s="99"/>
      <c r="O7" s="99"/>
      <c r="P7" s="99"/>
      <c r="Q7" s="99"/>
      <c r="R7" s="99"/>
      <c r="S7" s="99"/>
      <c r="T7" s="99"/>
      <c r="U7" s="99"/>
      <c r="V7" s="99"/>
      <c r="W7" s="99"/>
      <c r="X7" s="99"/>
      <c r="Y7" s="99"/>
      <c r="Z7" s="99"/>
    </row>
    <row r="8" spans="1:26" x14ac:dyDescent="0.25">
      <c r="A8" s="820"/>
      <c r="B8" s="826"/>
      <c r="C8" s="827"/>
      <c r="D8" s="827"/>
      <c r="E8" s="827"/>
      <c r="F8" s="828"/>
      <c r="G8" s="99"/>
      <c r="H8" s="99"/>
      <c r="I8" s="99"/>
      <c r="J8" s="99"/>
      <c r="K8" s="99"/>
      <c r="L8" s="99"/>
      <c r="M8" s="99"/>
      <c r="N8" s="99"/>
      <c r="O8" s="99"/>
      <c r="P8" s="99"/>
      <c r="Q8" s="99"/>
      <c r="R8" s="99"/>
      <c r="S8" s="99"/>
      <c r="T8" s="99"/>
      <c r="U8" s="99"/>
      <c r="V8" s="99"/>
      <c r="W8" s="99"/>
      <c r="X8" s="99"/>
      <c r="Y8" s="99"/>
      <c r="Z8" s="99"/>
    </row>
    <row r="9" spans="1:26" ht="25.5" x14ac:dyDescent="0.25">
      <c r="A9" s="191" t="s">
        <v>10</v>
      </c>
      <c r="B9" s="834" t="s">
        <v>100</v>
      </c>
      <c r="C9" s="831"/>
      <c r="D9" s="834" t="s">
        <v>12</v>
      </c>
      <c r="E9" s="830"/>
      <c r="F9" s="831"/>
      <c r="G9" s="99"/>
      <c r="H9" s="99"/>
      <c r="I9" s="99"/>
      <c r="J9" s="99"/>
      <c r="K9" s="99"/>
      <c r="L9" s="99"/>
      <c r="M9" s="99"/>
      <c r="N9" s="99"/>
      <c r="O9" s="99"/>
      <c r="P9" s="99"/>
      <c r="Q9" s="99"/>
      <c r="R9" s="99"/>
      <c r="S9" s="99"/>
      <c r="T9" s="99"/>
      <c r="U9" s="99"/>
      <c r="V9" s="99"/>
      <c r="W9" s="99"/>
      <c r="X9" s="99"/>
      <c r="Y9" s="99"/>
      <c r="Z9" s="99"/>
    </row>
    <row r="10" spans="1:26" ht="25.5" customHeight="1" x14ac:dyDescent="0.25">
      <c r="A10" s="192" t="s">
        <v>13</v>
      </c>
      <c r="B10" s="191" t="s">
        <v>14</v>
      </c>
      <c r="C10" s="834" t="s">
        <v>15</v>
      </c>
      <c r="D10" s="831"/>
      <c r="E10" s="835" t="s">
        <v>16</v>
      </c>
      <c r="F10" s="831"/>
      <c r="G10" s="99"/>
      <c r="H10" s="99"/>
      <c r="I10" s="99"/>
      <c r="J10" s="99"/>
      <c r="K10" s="99"/>
      <c r="L10" s="99"/>
      <c r="M10" s="99"/>
      <c r="N10" s="99"/>
      <c r="O10" s="99"/>
      <c r="P10" s="99"/>
      <c r="Q10" s="99"/>
      <c r="R10" s="99"/>
      <c r="S10" s="99"/>
      <c r="T10" s="99"/>
      <c r="U10" s="99"/>
      <c r="V10" s="99"/>
      <c r="W10" s="99"/>
      <c r="X10" s="99"/>
      <c r="Y10" s="99"/>
      <c r="Z10" s="99"/>
    </row>
    <row r="11" spans="1:26" x14ac:dyDescent="0.25">
      <c r="A11" s="191" t="s">
        <v>17</v>
      </c>
      <c r="B11" s="193">
        <v>436</v>
      </c>
      <c r="C11" s="836">
        <v>436</v>
      </c>
      <c r="D11" s="831"/>
      <c r="E11" s="836">
        <v>0</v>
      </c>
      <c r="F11" s="831"/>
      <c r="G11" s="99"/>
      <c r="H11" s="99"/>
      <c r="I11" s="99"/>
      <c r="J11" s="99"/>
      <c r="K11" s="99"/>
      <c r="L11" s="99"/>
      <c r="M11" s="99"/>
      <c r="N11" s="99"/>
      <c r="O11" s="99"/>
      <c r="P11" s="99"/>
      <c r="Q11" s="99"/>
      <c r="R11" s="99"/>
      <c r="S11" s="99"/>
      <c r="T11" s="99"/>
      <c r="U11" s="99"/>
      <c r="V11" s="99"/>
      <c r="W11" s="99"/>
      <c r="X11" s="99"/>
      <c r="Y11" s="99"/>
      <c r="Z11" s="99"/>
    </row>
    <row r="12" spans="1:26" x14ac:dyDescent="0.25">
      <c r="A12" s="191" t="s">
        <v>18</v>
      </c>
      <c r="B12" s="193">
        <v>436</v>
      </c>
      <c r="C12" s="836">
        <v>436</v>
      </c>
      <c r="D12" s="831"/>
      <c r="E12" s="836">
        <v>0</v>
      </c>
      <c r="F12" s="831"/>
      <c r="G12" s="99"/>
      <c r="H12" s="99"/>
      <c r="I12" s="99"/>
      <c r="J12" s="99"/>
      <c r="K12" s="99"/>
      <c r="L12" s="99"/>
      <c r="M12" s="99"/>
      <c r="N12" s="99"/>
      <c r="O12" s="99"/>
      <c r="P12" s="99"/>
      <c r="Q12" s="99"/>
      <c r="R12" s="99"/>
      <c r="S12" s="99"/>
      <c r="T12" s="99"/>
      <c r="U12" s="99"/>
      <c r="V12" s="99"/>
      <c r="W12" s="99"/>
      <c r="X12" s="99"/>
      <c r="Y12" s="99"/>
      <c r="Z12" s="99"/>
    </row>
    <row r="13" spans="1:26" x14ac:dyDescent="0.25">
      <c r="A13" s="573"/>
      <c r="B13" s="830"/>
      <c r="C13" s="830"/>
      <c r="D13" s="830"/>
      <c r="E13" s="830"/>
      <c r="F13" s="831"/>
      <c r="G13" s="99"/>
      <c r="H13" s="99"/>
      <c r="I13" s="99"/>
      <c r="J13" s="99"/>
      <c r="K13" s="99"/>
      <c r="L13" s="99"/>
      <c r="M13" s="99"/>
      <c r="N13" s="99"/>
      <c r="O13" s="99"/>
      <c r="P13" s="99"/>
      <c r="Q13" s="99"/>
      <c r="R13" s="99"/>
      <c r="S13" s="99"/>
      <c r="T13" s="99"/>
      <c r="U13" s="99"/>
      <c r="V13" s="99"/>
      <c r="W13" s="99"/>
      <c r="X13" s="99"/>
      <c r="Y13" s="99"/>
      <c r="Z13" s="99"/>
    </row>
    <row r="14" spans="1:26" x14ac:dyDescent="0.25">
      <c r="A14" s="829" t="s">
        <v>19</v>
      </c>
      <c r="B14" s="830"/>
      <c r="C14" s="830"/>
      <c r="D14" s="830"/>
      <c r="E14" s="830"/>
      <c r="F14" s="831"/>
      <c r="G14" s="99"/>
      <c r="H14" s="99"/>
      <c r="I14" s="99"/>
      <c r="J14" s="99"/>
      <c r="K14" s="99"/>
      <c r="L14" s="99"/>
      <c r="M14" s="99"/>
      <c r="N14" s="99"/>
      <c r="O14" s="99"/>
      <c r="P14" s="99"/>
      <c r="Q14" s="99"/>
      <c r="R14" s="99"/>
      <c r="S14" s="99"/>
      <c r="T14" s="99"/>
      <c r="U14" s="99"/>
      <c r="V14" s="99"/>
      <c r="W14" s="99"/>
      <c r="X14" s="99"/>
      <c r="Y14" s="99"/>
      <c r="Z14" s="99"/>
    </row>
    <row r="15" spans="1:26" x14ac:dyDescent="0.25">
      <c r="A15" s="104"/>
      <c r="B15" s="835" t="s">
        <v>20</v>
      </c>
      <c r="C15" s="831"/>
      <c r="D15" s="835" t="s">
        <v>21</v>
      </c>
      <c r="E15" s="830"/>
      <c r="F15" s="831"/>
      <c r="G15" s="99"/>
      <c r="H15" s="99"/>
      <c r="I15" s="99"/>
      <c r="J15" s="99"/>
      <c r="K15" s="99"/>
      <c r="L15" s="99"/>
      <c r="M15" s="99"/>
      <c r="N15" s="99"/>
      <c r="O15" s="99"/>
      <c r="P15" s="99"/>
      <c r="Q15" s="99"/>
      <c r="R15" s="99"/>
      <c r="S15" s="99"/>
      <c r="T15" s="99"/>
      <c r="U15" s="99"/>
      <c r="V15" s="99"/>
      <c r="W15" s="99"/>
      <c r="X15" s="99"/>
      <c r="Y15" s="99"/>
      <c r="Z15" s="99"/>
    </row>
    <row r="16" spans="1:26" x14ac:dyDescent="0.25">
      <c r="A16" s="191" t="s">
        <v>22</v>
      </c>
      <c r="B16" s="833" t="s">
        <v>336</v>
      </c>
      <c r="C16" s="831"/>
      <c r="D16" s="833" t="s">
        <v>337</v>
      </c>
      <c r="E16" s="830"/>
      <c r="F16" s="831"/>
      <c r="G16" s="99"/>
      <c r="H16" s="99"/>
      <c r="I16" s="99"/>
      <c r="J16" s="99"/>
      <c r="K16" s="99"/>
      <c r="L16" s="99"/>
      <c r="M16" s="99"/>
      <c r="N16" s="99"/>
      <c r="O16" s="99"/>
      <c r="P16" s="99"/>
      <c r="Q16" s="99"/>
      <c r="R16" s="99"/>
      <c r="S16" s="99"/>
      <c r="T16" s="99"/>
      <c r="U16" s="99"/>
      <c r="V16" s="99"/>
      <c r="W16" s="99"/>
      <c r="X16" s="99"/>
      <c r="Y16" s="99"/>
      <c r="Z16" s="99"/>
    </row>
    <row r="17" spans="1:26" x14ac:dyDescent="0.25">
      <c r="A17" s="191" t="s">
        <v>0</v>
      </c>
      <c r="B17" s="833" t="s">
        <v>338</v>
      </c>
      <c r="C17" s="831"/>
      <c r="D17" s="833" t="s">
        <v>338</v>
      </c>
      <c r="E17" s="830"/>
      <c r="F17" s="831"/>
      <c r="G17" s="99"/>
      <c r="H17" s="99"/>
      <c r="I17" s="99"/>
      <c r="J17" s="99"/>
      <c r="K17" s="99"/>
      <c r="L17" s="99"/>
      <c r="M17" s="99"/>
      <c r="N17" s="99"/>
      <c r="O17" s="99"/>
      <c r="P17" s="99"/>
      <c r="Q17" s="99"/>
      <c r="R17" s="99"/>
      <c r="S17" s="99"/>
      <c r="T17" s="99"/>
      <c r="U17" s="99"/>
      <c r="V17" s="99"/>
      <c r="W17" s="99"/>
      <c r="X17" s="99"/>
      <c r="Y17" s="99"/>
      <c r="Z17" s="99"/>
    </row>
    <row r="18" spans="1:26" x14ac:dyDescent="0.25">
      <c r="A18" s="191" t="s">
        <v>26</v>
      </c>
      <c r="B18" s="838" t="s">
        <v>339</v>
      </c>
      <c r="C18" s="831"/>
      <c r="D18" s="838" t="s">
        <v>339</v>
      </c>
      <c r="E18" s="830"/>
      <c r="F18" s="831"/>
      <c r="G18" s="99"/>
      <c r="H18" s="99"/>
      <c r="I18" s="99"/>
      <c r="J18" s="99"/>
      <c r="K18" s="99"/>
      <c r="L18" s="99"/>
      <c r="M18" s="99"/>
      <c r="N18" s="99"/>
      <c r="O18" s="99"/>
      <c r="P18" s="99"/>
      <c r="Q18" s="99"/>
      <c r="R18" s="99"/>
      <c r="S18" s="99"/>
      <c r="T18" s="99"/>
      <c r="U18" s="99"/>
      <c r="V18" s="99"/>
      <c r="W18" s="99"/>
      <c r="X18" s="99"/>
      <c r="Y18" s="99"/>
      <c r="Z18" s="99"/>
    </row>
    <row r="19" spans="1:26" x14ac:dyDescent="0.25">
      <c r="A19" s="191" t="s">
        <v>28</v>
      </c>
      <c r="B19" s="839">
        <v>420733129442</v>
      </c>
      <c r="C19" s="831"/>
      <c r="D19" s="839">
        <v>420251098287</v>
      </c>
      <c r="E19" s="830"/>
      <c r="F19" s="831"/>
      <c r="G19" s="99"/>
      <c r="H19" s="99"/>
      <c r="I19" s="99"/>
      <c r="J19" s="99"/>
      <c r="K19" s="99"/>
      <c r="L19" s="99"/>
      <c r="M19" s="99"/>
      <c r="N19" s="99"/>
      <c r="O19" s="99"/>
      <c r="P19" s="99"/>
      <c r="Q19" s="99"/>
      <c r="R19" s="99"/>
      <c r="S19" s="99"/>
      <c r="T19" s="99"/>
      <c r="U19" s="99"/>
      <c r="V19" s="99"/>
      <c r="W19" s="99"/>
      <c r="X19" s="99"/>
      <c r="Y19" s="99"/>
      <c r="Z19" s="99"/>
    </row>
    <row r="20" spans="1:26" x14ac:dyDescent="0.25">
      <c r="A20" s="191" t="s">
        <v>29</v>
      </c>
      <c r="B20" s="838" t="s">
        <v>340</v>
      </c>
      <c r="C20" s="831"/>
      <c r="D20" s="838" t="s">
        <v>341</v>
      </c>
      <c r="E20" s="830"/>
      <c r="F20" s="831"/>
      <c r="G20" s="99"/>
      <c r="H20" s="99"/>
      <c r="I20" s="99"/>
      <c r="J20" s="99"/>
      <c r="K20" s="99"/>
      <c r="L20" s="99"/>
      <c r="M20" s="99"/>
      <c r="N20" s="99"/>
      <c r="O20" s="99"/>
      <c r="P20" s="99"/>
      <c r="Q20" s="99"/>
      <c r="R20" s="99"/>
      <c r="S20" s="99"/>
      <c r="T20" s="99"/>
      <c r="U20" s="99"/>
      <c r="V20" s="99"/>
      <c r="W20" s="99"/>
      <c r="X20" s="99"/>
      <c r="Y20" s="99"/>
      <c r="Z20" s="99"/>
    </row>
    <row r="21" spans="1:26" ht="15.75" customHeight="1" x14ac:dyDescent="0.25">
      <c r="A21" s="427"/>
      <c r="B21" s="830"/>
      <c r="C21" s="830"/>
      <c r="D21" s="830"/>
      <c r="E21" s="830"/>
      <c r="F21" s="831"/>
    </row>
    <row r="22" spans="1:26" ht="15" customHeight="1" x14ac:dyDescent="0.25">
      <c r="A22" s="837" t="s">
        <v>32</v>
      </c>
      <c r="B22" s="830"/>
      <c r="C22" s="830"/>
      <c r="D22" s="830"/>
      <c r="E22" s="830"/>
      <c r="F22" s="831"/>
    </row>
    <row r="23" spans="1:26" ht="29.25" customHeight="1" x14ac:dyDescent="0.25">
      <c r="A23" s="194" t="s">
        <v>33</v>
      </c>
      <c r="B23" s="841" t="s">
        <v>34</v>
      </c>
      <c r="C23" s="830"/>
      <c r="D23" s="830"/>
      <c r="E23" s="830"/>
      <c r="F23" s="831"/>
    </row>
    <row r="24" spans="1:26" ht="186" customHeight="1" x14ac:dyDescent="0.25">
      <c r="A24" s="195" t="s">
        <v>108</v>
      </c>
      <c r="B24" s="842" t="s">
        <v>342</v>
      </c>
      <c r="C24" s="830"/>
      <c r="D24" s="830"/>
      <c r="E24" s="830"/>
      <c r="F24" s="831"/>
    </row>
    <row r="25" spans="1:26" ht="15.75" customHeight="1" x14ac:dyDescent="0.25">
      <c r="A25" s="427"/>
      <c r="B25" s="830"/>
      <c r="C25" s="830"/>
      <c r="D25" s="830"/>
      <c r="E25" s="830"/>
      <c r="F25" s="831"/>
    </row>
    <row r="26" spans="1:26" ht="25.5" x14ac:dyDescent="0.25">
      <c r="A26" s="194" t="s">
        <v>39</v>
      </c>
      <c r="B26" s="841" t="s">
        <v>40</v>
      </c>
      <c r="C26" s="830"/>
      <c r="D26" s="830"/>
      <c r="E26" s="830"/>
      <c r="F26" s="831"/>
      <c r="I26" s="9"/>
    </row>
    <row r="27" spans="1:26" ht="204" x14ac:dyDescent="0.25">
      <c r="A27" s="195" t="s">
        <v>343</v>
      </c>
      <c r="B27" s="842" t="s">
        <v>344</v>
      </c>
      <c r="C27" s="830"/>
      <c r="D27" s="830"/>
      <c r="E27" s="830"/>
      <c r="F27" s="831"/>
    </row>
    <row r="28" spans="1:26" ht="76.5" x14ac:dyDescent="0.25">
      <c r="A28" s="195" t="s">
        <v>345</v>
      </c>
      <c r="B28" s="842" t="s">
        <v>346</v>
      </c>
      <c r="C28" s="830"/>
      <c r="D28" s="830"/>
      <c r="E28" s="830"/>
      <c r="F28" s="831"/>
    </row>
    <row r="29" spans="1:26" ht="140.25" x14ac:dyDescent="0.25">
      <c r="A29" s="195" t="s">
        <v>347</v>
      </c>
      <c r="B29" s="842" t="s">
        <v>348</v>
      </c>
      <c r="C29" s="830"/>
      <c r="D29" s="830"/>
      <c r="E29" s="830"/>
      <c r="F29" s="831"/>
    </row>
    <row r="30" spans="1:26" ht="122.25" customHeight="1" x14ac:dyDescent="0.25">
      <c r="A30" s="195" t="s">
        <v>349</v>
      </c>
      <c r="B30" s="842" t="s">
        <v>350</v>
      </c>
      <c r="C30" s="830"/>
      <c r="D30" s="830"/>
      <c r="E30" s="830"/>
      <c r="F30" s="831"/>
    </row>
    <row r="31" spans="1:26" ht="126" customHeight="1" x14ac:dyDescent="0.25">
      <c r="A31" s="195" t="s">
        <v>351</v>
      </c>
      <c r="B31" s="842" t="s">
        <v>352</v>
      </c>
      <c r="C31" s="830"/>
      <c r="D31" s="830"/>
      <c r="E31" s="830"/>
      <c r="F31" s="831"/>
    </row>
    <row r="32" spans="1:26" ht="102" x14ac:dyDescent="0.25">
      <c r="A32" s="195" t="s">
        <v>353</v>
      </c>
      <c r="B32" s="842" t="s">
        <v>354</v>
      </c>
      <c r="C32" s="830"/>
      <c r="D32" s="830"/>
      <c r="E32" s="830"/>
      <c r="F32" s="831"/>
    </row>
    <row r="33" spans="1:10" ht="15.75" customHeight="1" x14ac:dyDescent="0.25">
      <c r="A33" s="427"/>
      <c r="B33" s="830"/>
      <c r="C33" s="830"/>
      <c r="D33" s="830"/>
      <c r="E33" s="830"/>
      <c r="F33" s="831"/>
    </row>
    <row r="34" spans="1:10" ht="33.75" customHeight="1" x14ac:dyDescent="0.25">
      <c r="A34" s="194" t="s">
        <v>48</v>
      </c>
      <c r="B34" s="840" t="s">
        <v>49</v>
      </c>
      <c r="C34" s="830"/>
      <c r="D34" s="830"/>
      <c r="E34" s="830"/>
      <c r="F34" s="831"/>
    </row>
    <row r="35" spans="1:10" ht="45" customHeight="1" x14ac:dyDescent="0.25">
      <c r="A35" s="194" t="s">
        <v>50</v>
      </c>
      <c r="B35" s="840" t="s">
        <v>51</v>
      </c>
      <c r="C35" s="831"/>
      <c r="D35" s="840" t="s">
        <v>52</v>
      </c>
      <c r="E35" s="830"/>
      <c r="F35" s="831"/>
      <c r="J35" s="196"/>
    </row>
    <row r="36" spans="1:10" ht="145.5" customHeight="1" x14ac:dyDescent="0.25">
      <c r="A36" s="197" t="s">
        <v>53</v>
      </c>
      <c r="B36" s="842" t="s">
        <v>355</v>
      </c>
      <c r="C36" s="831"/>
      <c r="D36" s="844" t="s">
        <v>356</v>
      </c>
      <c r="E36" s="830"/>
      <c r="F36" s="831"/>
    </row>
    <row r="37" spans="1:10" ht="15.75" customHeight="1" x14ac:dyDescent="0.25">
      <c r="A37" s="427"/>
      <c r="B37" s="830"/>
      <c r="C37" s="830"/>
      <c r="D37" s="830"/>
      <c r="E37" s="830"/>
      <c r="F37" s="831"/>
    </row>
    <row r="38" spans="1:10" ht="46.5" customHeight="1" x14ac:dyDescent="0.25">
      <c r="A38" s="194" t="s">
        <v>57</v>
      </c>
      <c r="B38" s="840" t="s">
        <v>58</v>
      </c>
      <c r="C38" s="830"/>
      <c r="D38" s="830"/>
      <c r="E38" s="830"/>
      <c r="F38" s="831"/>
    </row>
    <row r="39" spans="1:10" ht="33.75" customHeight="1" x14ac:dyDescent="0.25">
      <c r="A39" s="6"/>
      <c r="B39" s="197" t="s">
        <v>59</v>
      </c>
      <c r="C39" s="840" t="s">
        <v>60</v>
      </c>
      <c r="D39" s="831"/>
      <c r="E39" s="840" t="s">
        <v>61</v>
      </c>
      <c r="F39" s="831"/>
    </row>
    <row r="40" spans="1:10" ht="15.75" customHeight="1" x14ac:dyDescent="0.25">
      <c r="A40" s="195"/>
      <c r="B40" s="198"/>
      <c r="C40" s="845"/>
      <c r="D40" s="831"/>
      <c r="E40" s="845"/>
      <c r="F40" s="831"/>
    </row>
    <row r="41" spans="1:10" ht="15.75" customHeight="1" x14ac:dyDescent="0.25">
      <c r="A41" s="427"/>
      <c r="B41" s="830"/>
      <c r="C41" s="830"/>
      <c r="D41" s="830"/>
      <c r="E41" s="830"/>
      <c r="F41" s="831"/>
    </row>
    <row r="42" spans="1:10" ht="15" customHeight="1" x14ac:dyDescent="0.25">
      <c r="A42" s="843" t="s">
        <v>62</v>
      </c>
      <c r="B42" s="830"/>
      <c r="C42" s="830"/>
      <c r="D42" s="830"/>
      <c r="E42" s="830"/>
      <c r="F42" s="831"/>
    </row>
    <row r="43" spans="1:10" ht="38.25" x14ac:dyDescent="0.25">
      <c r="A43" s="13"/>
      <c r="B43" s="13"/>
      <c r="C43" s="197" t="s">
        <v>63</v>
      </c>
      <c r="D43" s="197" t="s">
        <v>64</v>
      </c>
      <c r="E43" s="199" t="s">
        <v>65</v>
      </c>
      <c r="F43" s="200" t="s">
        <v>66</v>
      </c>
    </row>
    <row r="44" spans="1:10" ht="15.75" customHeight="1" x14ac:dyDescent="0.25">
      <c r="A44" s="201" t="s">
        <v>53</v>
      </c>
      <c r="B44" s="202" t="s">
        <v>67</v>
      </c>
      <c r="C44" s="203">
        <f t="shared" ref="C44:D44" si="0">SUM(C45:C47)</f>
        <v>0</v>
      </c>
      <c r="D44" s="203">
        <f t="shared" si="0"/>
        <v>0</v>
      </c>
      <c r="E44" s="203">
        <f t="shared" ref="E44:E47" si="1">D44-C44</f>
        <v>0</v>
      </c>
      <c r="F44" s="204">
        <f>E44/C$60</f>
        <v>0</v>
      </c>
    </row>
    <row r="45" spans="1:10" ht="25.5" x14ac:dyDescent="0.25">
      <c r="A45" s="205" t="s">
        <v>68</v>
      </c>
      <c r="B45" s="195" t="s">
        <v>69</v>
      </c>
      <c r="C45" s="206">
        <v>0</v>
      </c>
      <c r="D45" s="206">
        <v>0</v>
      </c>
      <c r="E45" s="203">
        <f t="shared" si="1"/>
        <v>0</v>
      </c>
      <c r="F45" s="204">
        <f t="shared" ref="F45:F60" si="2">E45/C$60</f>
        <v>0</v>
      </c>
    </row>
    <row r="46" spans="1:10" ht="25.5" x14ac:dyDescent="0.25">
      <c r="A46" s="205" t="s">
        <v>70</v>
      </c>
      <c r="B46" s="195" t="s">
        <v>71</v>
      </c>
      <c r="C46" s="206">
        <v>0</v>
      </c>
      <c r="D46" s="206">
        <v>0</v>
      </c>
      <c r="E46" s="203">
        <f t="shared" si="1"/>
        <v>0</v>
      </c>
      <c r="F46" s="204">
        <f t="shared" si="2"/>
        <v>0</v>
      </c>
    </row>
    <row r="47" spans="1:10" ht="15.75" customHeight="1" x14ac:dyDescent="0.25">
      <c r="A47" s="205" t="s">
        <v>72</v>
      </c>
      <c r="B47" s="195" t="s">
        <v>73</v>
      </c>
      <c r="C47" s="206">
        <v>0</v>
      </c>
      <c r="D47" s="206">
        <v>0</v>
      </c>
      <c r="E47" s="203">
        <f t="shared" si="1"/>
        <v>0</v>
      </c>
      <c r="F47" s="204">
        <f t="shared" si="2"/>
        <v>0</v>
      </c>
    </row>
    <row r="48" spans="1:10" ht="15.75" customHeight="1" x14ac:dyDescent="0.25">
      <c r="A48" s="427"/>
      <c r="B48" s="830"/>
      <c r="C48" s="830"/>
      <c r="D48" s="830"/>
      <c r="E48" s="830"/>
      <c r="F48" s="831"/>
    </row>
    <row r="49" spans="1:6" ht="15.75" customHeight="1" x14ac:dyDescent="0.25">
      <c r="A49" s="201" t="s">
        <v>54</v>
      </c>
      <c r="B49" s="202" t="s">
        <v>74</v>
      </c>
      <c r="C49" s="203">
        <f t="shared" ref="C49:D49" si="3">SUM(C51:C58)</f>
        <v>436</v>
      </c>
      <c r="D49" s="203">
        <f t="shared" si="3"/>
        <v>436</v>
      </c>
      <c r="E49" s="203">
        <f>D49-C49</f>
        <v>0</v>
      </c>
      <c r="F49" s="204">
        <f t="shared" si="2"/>
        <v>0</v>
      </c>
    </row>
    <row r="50" spans="1:6" ht="15.75" customHeight="1" x14ac:dyDescent="0.25">
      <c r="A50" s="207"/>
      <c r="B50" s="208" t="s">
        <v>75</v>
      </c>
      <c r="C50" s="209"/>
      <c r="D50" s="209"/>
      <c r="E50" s="209"/>
      <c r="F50" s="210"/>
    </row>
    <row r="51" spans="1:6" ht="15.75" customHeight="1" x14ac:dyDescent="0.25">
      <c r="A51" s="205" t="s">
        <v>76</v>
      </c>
      <c r="B51" s="195" t="s">
        <v>77</v>
      </c>
      <c r="C51" s="206">
        <v>280</v>
      </c>
      <c r="D51" s="211">
        <v>285</v>
      </c>
      <c r="E51" s="203">
        <f>SUM(D51-C51)</f>
        <v>5</v>
      </c>
      <c r="F51" s="204">
        <f t="shared" si="2"/>
        <v>1.1467889908256881E-2</v>
      </c>
    </row>
    <row r="52" spans="1:6" ht="102" x14ac:dyDescent="0.25">
      <c r="A52" s="205" t="s">
        <v>78</v>
      </c>
      <c r="B52" s="195" t="s">
        <v>79</v>
      </c>
      <c r="C52" s="206">
        <v>0</v>
      </c>
      <c r="D52" s="206">
        <v>0</v>
      </c>
      <c r="E52" s="203">
        <v>0</v>
      </c>
      <c r="F52" s="204">
        <f t="shared" si="2"/>
        <v>0</v>
      </c>
    </row>
    <row r="53" spans="1:6" ht="63.75" x14ac:dyDescent="0.25">
      <c r="A53" s="205" t="s">
        <v>80</v>
      </c>
      <c r="B53" s="195" t="s">
        <v>81</v>
      </c>
      <c r="C53" s="206">
        <v>101</v>
      </c>
      <c r="D53" s="206">
        <v>96</v>
      </c>
      <c r="E53" s="203">
        <f>SUM(D53-C53)</f>
        <v>-5</v>
      </c>
      <c r="F53" s="204">
        <f t="shared" si="2"/>
        <v>-1.1467889908256881E-2</v>
      </c>
    </row>
    <row r="54" spans="1:6" ht="15.75" customHeight="1" x14ac:dyDescent="0.25">
      <c r="A54" s="6"/>
      <c r="B54" s="208" t="s">
        <v>82</v>
      </c>
      <c r="C54" s="209"/>
      <c r="D54" s="209"/>
      <c r="E54" s="209"/>
      <c r="F54" s="210"/>
    </row>
    <row r="55" spans="1:6" ht="25.5" x14ac:dyDescent="0.25">
      <c r="A55" s="205" t="s">
        <v>83</v>
      </c>
      <c r="B55" s="195" t="s">
        <v>84</v>
      </c>
      <c r="C55" s="206">
        <v>10</v>
      </c>
      <c r="D55" s="206">
        <v>0</v>
      </c>
      <c r="E55" s="203">
        <f t="shared" ref="E55:E58" si="4">SUM(D55-C55)</f>
        <v>-10</v>
      </c>
      <c r="F55" s="204">
        <f t="shared" si="2"/>
        <v>-2.2935779816513763E-2</v>
      </c>
    </row>
    <row r="56" spans="1:6" ht="15.75" customHeight="1" x14ac:dyDescent="0.25">
      <c r="A56" s="205" t="s">
        <v>85</v>
      </c>
      <c r="B56" s="195" t="s">
        <v>86</v>
      </c>
      <c r="C56" s="206">
        <v>20</v>
      </c>
      <c r="D56" s="206">
        <v>55</v>
      </c>
      <c r="E56" s="203">
        <f t="shared" si="4"/>
        <v>35</v>
      </c>
      <c r="F56" s="204">
        <f t="shared" si="2"/>
        <v>8.027522935779817E-2</v>
      </c>
    </row>
    <row r="57" spans="1:6" ht="15.75" customHeight="1" x14ac:dyDescent="0.25">
      <c r="A57" s="205" t="s">
        <v>87</v>
      </c>
      <c r="B57" s="195" t="s">
        <v>88</v>
      </c>
      <c r="C57" s="206">
        <v>20</v>
      </c>
      <c r="D57" s="206">
        <v>0</v>
      </c>
      <c r="E57" s="203">
        <f t="shared" si="4"/>
        <v>-20</v>
      </c>
      <c r="F57" s="204">
        <f t="shared" si="2"/>
        <v>-4.5871559633027525E-2</v>
      </c>
    </row>
    <row r="58" spans="1:6" ht="15.75" customHeight="1" x14ac:dyDescent="0.25">
      <c r="A58" s="205" t="s">
        <v>89</v>
      </c>
      <c r="B58" s="195" t="s">
        <v>90</v>
      </c>
      <c r="C58" s="206">
        <v>5</v>
      </c>
      <c r="D58" s="206">
        <v>0</v>
      </c>
      <c r="E58" s="203">
        <f t="shared" si="4"/>
        <v>-5</v>
      </c>
      <c r="F58" s="204">
        <f t="shared" si="2"/>
        <v>-1.1467889908256881E-2</v>
      </c>
    </row>
    <row r="59" spans="1:6" ht="15.75" customHeight="1" x14ac:dyDescent="0.25">
      <c r="A59" s="427"/>
      <c r="B59" s="830"/>
      <c r="C59" s="830"/>
      <c r="D59" s="830"/>
      <c r="E59" s="830"/>
      <c r="F59" s="831"/>
    </row>
    <row r="60" spans="1:6" ht="15.75" customHeight="1" x14ac:dyDescent="0.25">
      <c r="A60" s="201" t="s">
        <v>55</v>
      </c>
      <c r="B60" s="202" t="s">
        <v>91</v>
      </c>
      <c r="C60" s="203">
        <f>SUM(C49,C44)</f>
        <v>436</v>
      </c>
      <c r="D60" s="203">
        <f>SUM(D49,D44,)</f>
        <v>436</v>
      </c>
      <c r="E60" s="203">
        <f>D60-C60</f>
        <v>0</v>
      </c>
      <c r="F60" s="204">
        <f t="shared" si="2"/>
        <v>0</v>
      </c>
    </row>
    <row r="61" spans="1:6" ht="15.75" customHeight="1" x14ac:dyDescent="0.25">
      <c r="A61" s="427"/>
      <c r="B61" s="830"/>
      <c r="C61" s="830"/>
      <c r="D61" s="830"/>
      <c r="E61" s="830"/>
      <c r="F61" s="831"/>
    </row>
    <row r="62" spans="1:6" ht="15" customHeight="1" x14ac:dyDescent="0.25">
      <c r="A62" s="843" t="s">
        <v>92</v>
      </c>
      <c r="B62" s="830"/>
      <c r="C62" s="830"/>
      <c r="D62" s="830"/>
      <c r="E62" s="830"/>
      <c r="F62" s="831"/>
    </row>
    <row r="63" spans="1:6" ht="25.5" x14ac:dyDescent="0.25">
      <c r="A63" s="197" t="s">
        <v>93</v>
      </c>
      <c r="B63" s="840" t="s">
        <v>94</v>
      </c>
      <c r="C63" s="830"/>
      <c r="D63" s="831"/>
      <c r="E63" s="840" t="s">
        <v>95</v>
      </c>
      <c r="F63" s="831"/>
    </row>
    <row r="64" spans="1:6" ht="24" customHeight="1" x14ac:dyDescent="0.25">
      <c r="A64" s="205" t="s">
        <v>76</v>
      </c>
      <c r="B64" s="846" t="s">
        <v>357</v>
      </c>
      <c r="C64" s="830"/>
      <c r="D64" s="831"/>
      <c r="E64" s="846">
        <v>285</v>
      </c>
      <c r="F64" s="831"/>
    </row>
    <row r="65" spans="1:6" ht="43.5" customHeight="1" x14ac:dyDescent="0.25">
      <c r="A65" s="205" t="s">
        <v>80</v>
      </c>
      <c r="B65" s="846" t="s">
        <v>81</v>
      </c>
      <c r="C65" s="830"/>
      <c r="D65" s="831"/>
      <c r="E65" s="846">
        <v>96</v>
      </c>
      <c r="F65" s="831"/>
    </row>
    <row r="66" spans="1:6" ht="26.25" customHeight="1" x14ac:dyDescent="0.25">
      <c r="A66" s="205" t="s">
        <v>85</v>
      </c>
      <c r="B66" s="846" t="s">
        <v>358</v>
      </c>
      <c r="C66" s="830"/>
      <c r="D66" s="831"/>
      <c r="E66" s="846">
        <v>55</v>
      </c>
      <c r="F66" s="831"/>
    </row>
    <row r="67" spans="1:6" ht="15.75" customHeight="1" x14ac:dyDescent="0.25">
      <c r="A67" s="27"/>
      <c r="B67" s="27"/>
      <c r="C67" s="27"/>
      <c r="D67" s="27"/>
      <c r="E67" s="27"/>
      <c r="F67" s="27"/>
    </row>
    <row r="68" spans="1:6" ht="15.75" customHeight="1" x14ac:dyDescent="0.25">
      <c r="A68" s="431" t="s">
        <v>96</v>
      </c>
      <c r="B68" s="432"/>
      <c r="C68" s="432"/>
      <c r="D68" s="432"/>
      <c r="E68" s="432"/>
      <c r="F68" s="432"/>
    </row>
    <row r="69" spans="1:6" ht="15.75" customHeight="1" x14ac:dyDescent="0.25">
      <c r="A69" s="431" t="s">
        <v>135</v>
      </c>
      <c r="B69" s="432"/>
      <c r="C69" s="432"/>
      <c r="D69" s="432"/>
      <c r="E69" s="432"/>
      <c r="F69" s="432"/>
    </row>
    <row r="70" spans="1:6" ht="15.75" customHeight="1" x14ac:dyDescent="0.25">
      <c r="A70" s="28"/>
      <c r="B70" s="28"/>
      <c r="C70" s="28"/>
      <c r="D70" s="28"/>
      <c r="E70" s="28"/>
      <c r="F70" s="28"/>
    </row>
    <row r="71" spans="1:6" ht="15.75" customHeight="1" x14ac:dyDescent="0.25"/>
    <row r="72" spans="1:6" ht="15.75" customHeight="1" x14ac:dyDescent="0.25"/>
    <row r="73" spans="1:6" ht="15.75" customHeight="1" x14ac:dyDescent="0.25"/>
    <row r="74" spans="1:6" ht="15.75" customHeight="1" x14ac:dyDescent="0.25"/>
    <row r="75" spans="1:6" ht="15.75" customHeight="1" x14ac:dyDescent="0.25"/>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sheetData>
  <mergeCells count="69">
    <mergeCell ref="A68:F68"/>
    <mergeCell ref="A69:F69"/>
    <mergeCell ref="B64:D64"/>
    <mergeCell ref="E64:F64"/>
    <mergeCell ref="B65:D65"/>
    <mergeCell ref="E65:F65"/>
    <mergeCell ref="B66:D66"/>
    <mergeCell ref="E66:F66"/>
    <mergeCell ref="A48:F48"/>
    <mergeCell ref="A59:F59"/>
    <mergeCell ref="A61:F61"/>
    <mergeCell ref="A62:F62"/>
    <mergeCell ref="B63:D63"/>
    <mergeCell ref="E63:F63"/>
    <mergeCell ref="A42:F42"/>
    <mergeCell ref="B35:C35"/>
    <mergeCell ref="D35:F35"/>
    <mergeCell ref="B36:C36"/>
    <mergeCell ref="D36:F36"/>
    <mergeCell ref="A37:F37"/>
    <mergeCell ref="B38:F38"/>
    <mergeCell ref="C39:D39"/>
    <mergeCell ref="E39:F39"/>
    <mergeCell ref="C40:D40"/>
    <mergeCell ref="E40:F40"/>
    <mergeCell ref="A41:F41"/>
    <mergeCell ref="B34:F34"/>
    <mergeCell ref="B23:F23"/>
    <mergeCell ref="B24:F24"/>
    <mergeCell ref="A25:F25"/>
    <mergeCell ref="B26:F26"/>
    <mergeCell ref="B27:F27"/>
    <mergeCell ref="B28:F28"/>
    <mergeCell ref="B29:F29"/>
    <mergeCell ref="B30:F30"/>
    <mergeCell ref="B31:F31"/>
    <mergeCell ref="B32:F32"/>
    <mergeCell ref="A33:F33"/>
    <mergeCell ref="A22:F22"/>
    <mergeCell ref="B16:C16"/>
    <mergeCell ref="D16:F16"/>
    <mergeCell ref="B17:C17"/>
    <mergeCell ref="D17:F17"/>
    <mergeCell ref="B18:C18"/>
    <mergeCell ref="D18:F18"/>
    <mergeCell ref="B19:C19"/>
    <mergeCell ref="D19:F19"/>
    <mergeCell ref="B20:C20"/>
    <mergeCell ref="D20:F20"/>
    <mergeCell ref="A21:F21"/>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E077CBCB-E204-42B3-8B0A-8281252263B8}"/>
    <hyperlink ref="D18" r:id="rId2" xr:uid="{B100DB21-11BC-466C-AC66-1B41E76F2453}"/>
    <hyperlink ref="B20" r:id="rId3" xr:uid="{D18C6EA0-3EF5-49FE-A041-EE4A0DDEF67E}"/>
    <hyperlink ref="D20" r:id="rId4" xr:uid="{39D79121-65C1-4455-B31E-4F69B9E5FFA4}"/>
  </hyperlinks>
  <printOptions horizontalCentered="1"/>
  <pageMargins left="0.70866141732283472" right="0.70866141732283472" top="0.78740157480314965" bottom="0.78740157480314965" header="0" footer="0"/>
  <pageSetup paperSize="9" orientation="portrait"/>
  <rowBreaks count="1" manualBreakCount="1">
    <brk id="41" man="1"/>
  </rowBreaks>
  <colBreaks count="1" manualBreakCount="1">
    <brk id="6"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2534B-4990-44DE-A0E6-A4BDCC7B0F2A}">
  <dimension ref="A1:J1000"/>
  <sheetViews>
    <sheetView topLeftCell="A58" workbookViewId="0">
      <selection activeCell="D60" sqref="D60"/>
    </sheetView>
  </sheetViews>
  <sheetFormatPr defaultColWidth="14.42578125" defaultRowHeight="15" customHeight="1" x14ac:dyDescent="0.25"/>
  <cols>
    <col min="1" max="1" width="17.85546875" customWidth="1"/>
    <col min="2" max="2" width="29" customWidth="1"/>
    <col min="3" max="3" width="16.85546875" customWidth="1"/>
    <col min="4" max="4" width="17.7109375" customWidth="1"/>
    <col min="5" max="5" width="14" customWidth="1"/>
    <col min="6" max="6" width="14.7109375" customWidth="1"/>
    <col min="7" max="26" width="8.7109375" customWidth="1"/>
  </cols>
  <sheetData>
    <row r="1" spans="1:6" ht="18.75" x14ac:dyDescent="0.25">
      <c r="A1" s="1" t="s">
        <v>0</v>
      </c>
      <c r="B1" s="430" t="s">
        <v>359</v>
      </c>
      <c r="C1" s="424"/>
      <c r="D1" s="424"/>
      <c r="E1" s="424"/>
      <c r="F1" s="423"/>
    </row>
    <row r="2" spans="1:6" ht="15" customHeight="1" x14ac:dyDescent="0.25">
      <c r="A2" s="430" t="s">
        <v>2</v>
      </c>
      <c r="B2" s="424"/>
      <c r="C2" s="424"/>
      <c r="D2" s="424"/>
      <c r="E2" s="424"/>
      <c r="F2" s="423"/>
    </row>
    <row r="3" spans="1:6" ht="15" customHeight="1" x14ac:dyDescent="0.25">
      <c r="A3" s="430" t="s">
        <v>99</v>
      </c>
      <c r="B3" s="424"/>
      <c r="C3" s="424"/>
      <c r="D3" s="424"/>
      <c r="E3" s="424"/>
      <c r="F3" s="423"/>
    </row>
    <row r="4" spans="1:6" x14ac:dyDescent="0.25">
      <c r="A4" s="2" t="s">
        <v>4</v>
      </c>
      <c r="B4" s="426" t="s">
        <v>5</v>
      </c>
      <c r="C4" s="424"/>
      <c r="D4" s="424"/>
      <c r="E4" s="424"/>
      <c r="F4" s="423"/>
    </row>
    <row r="5" spans="1:6" x14ac:dyDescent="0.25">
      <c r="A5" s="3" t="s">
        <v>6</v>
      </c>
      <c r="B5" s="426" t="s">
        <v>218</v>
      </c>
      <c r="C5" s="424"/>
      <c r="D5" s="424"/>
      <c r="E5" s="424"/>
      <c r="F5" s="423"/>
    </row>
    <row r="6" spans="1:6" x14ac:dyDescent="0.25">
      <c r="A6" s="437" t="s">
        <v>8</v>
      </c>
      <c r="B6" s="847" t="s">
        <v>9</v>
      </c>
      <c r="C6" s="441"/>
      <c r="D6" s="441"/>
      <c r="E6" s="441"/>
      <c r="F6" s="442"/>
    </row>
    <row r="7" spans="1:6" x14ac:dyDescent="0.25">
      <c r="A7" s="438"/>
      <c r="B7" s="443"/>
      <c r="C7" s="432"/>
      <c r="D7" s="432"/>
      <c r="E7" s="432"/>
      <c r="F7" s="444"/>
    </row>
    <row r="8" spans="1:6" x14ac:dyDescent="0.25">
      <c r="A8" s="439"/>
      <c r="B8" s="445"/>
      <c r="C8" s="446"/>
      <c r="D8" s="446"/>
      <c r="E8" s="446"/>
      <c r="F8" s="447"/>
    </row>
    <row r="9" spans="1:6" ht="25.5" x14ac:dyDescent="0.25">
      <c r="A9" s="3" t="s">
        <v>10</v>
      </c>
      <c r="B9" s="448" t="s">
        <v>360</v>
      </c>
      <c r="C9" s="423"/>
      <c r="D9" s="448" t="s">
        <v>361</v>
      </c>
      <c r="E9" s="424"/>
      <c r="F9" s="423"/>
    </row>
    <row r="10" spans="1:6" ht="25.5" customHeight="1" x14ac:dyDescent="0.25">
      <c r="A10" s="4" t="s">
        <v>13</v>
      </c>
      <c r="B10" s="3" t="s">
        <v>14</v>
      </c>
      <c r="C10" s="448" t="s">
        <v>15</v>
      </c>
      <c r="D10" s="423"/>
      <c r="E10" s="422" t="s">
        <v>16</v>
      </c>
      <c r="F10" s="423"/>
    </row>
    <row r="11" spans="1:6" x14ac:dyDescent="0.25">
      <c r="A11" s="3" t="s">
        <v>17</v>
      </c>
      <c r="B11" s="5">
        <v>386</v>
      </c>
      <c r="C11" s="435">
        <v>386</v>
      </c>
      <c r="D11" s="423"/>
      <c r="E11" s="435">
        <v>0</v>
      </c>
      <c r="F11" s="423"/>
    </row>
    <row r="12" spans="1:6" x14ac:dyDescent="0.25">
      <c r="A12" s="3" t="s">
        <v>18</v>
      </c>
      <c r="B12" s="5">
        <v>386</v>
      </c>
      <c r="C12" s="435">
        <v>386</v>
      </c>
      <c r="D12" s="423"/>
      <c r="E12" s="435">
        <v>0</v>
      </c>
      <c r="F12" s="423"/>
    </row>
    <row r="13" spans="1:6" x14ac:dyDescent="0.25">
      <c r="A13" s="427"/>
      <c r="B13" s="424"/>
      <c r="C13" s="424"/>
      <c r="D13" s="424"/>
      <c r="E13" s="424"/>
      <c r="F13" s="423"/>
    </row>
    <row r="14" spans="1:6" x14ac:dyDescent="0.25">
      <c r="A14" s="454" t="s">
        <v>19</v>
      </c>
      <c r="B14" s="424"/>
      <c r="C14" s="424"/>
      <c r="D14" s="424"/>
      <c r="E14" s="424"/>
      <c r="F14" s="423"/>
    </row>
    <row r="15" spans="1:6" x14ac:dyDescent="0.25">
      <c r="A15" s="6"/>
      <c r="B15" s="422" t="s">
        <v>20</v>
      </c>
      <c r="C15" s="423"/>
      <c r="D15" s="422" t="s">
        <v>21</v>
      </c>
      <c r="E15" s="424"/>
      <c r="F15" s="423"/>
    </row>
    <row r="16" spans="1:6" x14ac:dyDescent="0.25">
      <c r="A16" s="3" t="s">
        <v>22</v>
      </c>
      <c r="B16" s="426" t="s">
        <v>362</v>
      </c>
      <c r="C16" s="423"/>
      <c r="D16" s="426" t="s">
        <v>363</v>
      </c>
      <c r="E16" s="424"/>
      <c r="F16" s="423"/>
    </row>
    <row r="17" spans="1:9" x14ac:dyDescent="0.25">
      <c r="A17" s="3" t="s">
        <v>0</v>
      </c>
      <c r="B17" s="426" t="s">
        <v>359</v>
      </c>
      <c r="C17" s="423"/>
      <c r="D17" s="426" t="s">
        <v>359</v>
      </c>
      <c r="E17" s="424"/>
      <c r="F17" s="423"/>
    </row>
    <row r="18" spans="1:9" ht="29.25" customHeight="1" x14ac:dyDescent="0.25">
      <c r="A18" s="3" t="s">
        <v>26</v>
      </c>
      <c r="B18" s="426" t="s">
        <v>364</v>
      </c>
      <c r="C18" s="423"/>
      <c r="D18" s="426" t="s">
        <v>364</v>
      </c>
      <c r="E18" s="424"/>
      <c r="F18" s="423"/>
    </row>
    <row r="19" spans="1:9" x14ac:dyDescent="0.25">
      <c r="A19" s="3" t="s">
        <v>28</v>
      </c>
      <c r="B19" s="434">
        <v>420466036549</v>
      </c>
      <c r="C19" s="423"/>
      <c r="D19" s="434">
        <v>420466036407</v>
      </c>
      <c r="E19" s="424"/>
      <c r="F19" s="423"/>
    </row>
    <row r="20" spans="1:9" x14ac:dyDescent="0.25">
      <c r="A20" s="3" t="s">
        <v>29</v>
      </c>
      <c r="B20" s="848" t="s">
        <v>365</v>
      </c>
      <c r="C20" s="423"/>
      <c r="D20" s="848" t="s">
        <v>366</v>
      </c>
      <c r="E20" s="424"/>
      <c r="F20" s="423"/>
    </row>
    <row r="21" spans="1:9" ht="15.75" customHeight="1" x14ac:dyDescent="0.25">
      <c r="A21" s="427"/>
      <c r="B21" s="424"/>
      <c r="C21" s="424"/>
      <c r="D21" s="424"/>
      <c r="E21" s="424"/>
      <c r="F21" s="423"/>
    </row>
    <row r="22" spans="1:9" ht="15" customHeight="1" x14ac:dyDescent="0.25">
      <c r="A22" s="454" t="s">
        <v>32</v>
      </c>
      <c r="B22" s="424"/>
      <c r="C22" s="424"/>
      <c r="D22" s="424"/>
      <c r="E22" s="424"/>
      <c r="F22" s="423"/>
    </row>
    <row r="23" spans="1:9" ht="29.25" customHeight="1" x14ac:dyDescent="0.25">
      <c r="A23" s="3" t="s">
        <v>33</v>
      </c>
      <c r="B23" s="448" t="s">
        <v>34</v>
      </c>
      <c r="C23" s="424"/>
      <c r="D23" s="424"/>
      <c r="E23" s="424"/>
      <c r="F23" s="423"/>
    </row>
    <row r="24" spans="1:9" ht="204" x14ac:dyDescent="0.25">
      <c r="A24" s="12" t="s">
        <v>108</v>
      </c>
      <c r="B24" s="808" t="s">
        <v>109</v>
      </c>
      <c r="C24" s="424"/>
      <c r="D24" s="424"/>
      <c r="E24" s="424"/>
      <c r="F24" s="423"/>
    </row>
    <row r="25" spans="1:9" ht="24.75" customHeight="1" x14ac:dyDescent="0.25">
      <c r="A25" s="8"/>
      <c r="B25" s="808"/>
      <c r="C25" s="424"/>
      <c r="D25" s="424"/>
      <c r="E25" s="424"/>
      <c r="F25" s="423"/>
    </row>
    <row r="26" spans="1:9" ht="22.5" customHeight="1" x14ac:dyDescent="0.25">
      <c r="A26" s="8"/>
      <c r="B26" s="808"/>
      <c r="C26" s="424"/>
      <c r="D26" s="424"/>
      <c r="E26" s="424"/>
      <c r="F26" s="423"/>
    </row>
    <row r="27" spans="1:9" ht="26.25" customHeight="1" x14ac:dyDescent="0.25">
      <c r="A27" s="8"/>
      <c r="B27" s="808"/>
      <c r="C27" s="424"/>
      <c r="D27" s="424"/>
      <c r="E27" s="424"/>
      <c r="F27" s="423"/>
    </row>
    <row r="28" spans="1:9" ht="24" customHeight="1" x14ac:dyDescent="0.25">
      <c r="A28" s="8"/>
      <c r="B28" s="808"/>
      <c r="C28" s="424"/>
      <c r="D28" s="424"/>
      <c r="E28" s="424"/>
      <c r="F28" s="423"/>
    </row>
    <row r="29" spans="1:9" ht="15.75" customHeight="1" x14ac:dyDescent="0.25">
      <c r="A29" s="8"/>
      <c r="B29" s="426"/>
      <c r="C29" s="424"/>
      <c r="D29" s="424"/>
      <c r="E29" s="424"/>
      <c r="F29" s="423"/>
    </row>
    <row r="30" spans="1:9" ht="15.75" customHeight="1" x14ac:dyDescent="0.25">
      <c r="A30" s="8"/>
      <c r="B30" s="426"/>
      <c r="C30" s="424"/>
      <c r="D30" s="424"/>
      <c r="E30" s="424"/>
      <c r="F30" s="423"/>
    </row>
    <row r="31" spans="1:9" ht="15.75" customHeight="1" x14ac:dyDescent="0.25">
      <c r="A31" s="427"/>
      <c r="B31" s="424"/>
      <c r="C31" s="424"/>
      <c r="D31" s="424"/>
      <c r="E31" s="424"/>
      <c r="F31" s="423"/>
    </row>
    <row r="32" spans="1:9" ht="26.25" thickBot="1" x14ac:dyDescent="0.3">
      <c r="A32" s="3" t="s">
        <v>39</v>
      </c>
      <c r="B32" s="448" t="s">
        <v>40</v>
      </c>
      <c r="C32" s="424"/>
      <c r="D32" s="424"/>
      <c r="E32" s="424"/>
      <c r="F32" s="423"/>
      <c r="I32" s="9"/>
    </row>
    <row r="33" spans="1:10" ht="115.5" thickBot="1" x14ac:dyDescent="0.3">
      <c r="A33" s="212" t="s">
        <v>367</v>
      </c>
      <c r="B33" s="842" t="s">
        <v>368</v>
      </c>
      <c r="C33" s="424"/>
      <c r="D33" s="424"/>
      <c r="E33" s="424"/>
      <c r="F33" s="423"/>
    </row>
    <row r="34" spans="1:10" ht="141" thickBot="1" x14ac:dyDescent="0.3">
      <c r="A34" s="213" t="s">
        <v>369</v>
      </c>
      <c r="B34" s="842" t="s">
        <v>370</v>
      </c>
      <c r="C34" s="424"/>
      <c r="D34" s="424"/>
      <c r="E34" s="424"/>
      <c r="F34" s="423"/>
    </row>
    <row r="35" spans="1:10" ht="39" thickBot="1" x14ac:dyDescent="0.3">
      <c r="A35" s="213" t="s">
        <v>371</v>
      </c>
      <c r="B35" s="842" t="s">
        <v>372</v>
      </c>
      <c r="C35" s="424"/>
      <c r="D35" s="424"/>
      <c r="E35" s="424"/>
      <c r="F35" s="423"/>
    </row>
    <row r="36" spans="1:10" ht="102.75" thickBot="1" x14ac:dyDescent="0.3">
      <c r="A36" s="213" t="s">
        <v>373</v>
      </c>
      <c r="B36" s="842" t="s">
        <v>374</v>
      </c>
      <c r="C36" s="424"/>
      <c r="D36" s="424"/>
      <c r="E36" s="424"/>
      <c r="F36" s="423"/>
    </row>
    <row r="37" spans="1:10" ht="15.75" customHeight="1" x14ac:dyDescent="0.25">
      <c r="A37" s="8"/>
      <c r="B37" s="426"/>
      <c r="C37" s="424"/>
      <c r="D37" s="424"/>
      <c r="E37" s="424"/>
      <c r="F37" s="423"/>
    </row>
    <row r="38" spans="1:10" ht="15.75" customHeight="1" x14ac:dyDescent="0.25">
      <c r="A38" s="8"/>
      <c r="B38" s="426"/>
      <c r="C38" s="424"/>
      <c r="D38" s="424"/>
      <c r="E38" s="424"/>
      <c r="F38" s="423"/>
    </row>
    <row r="39" spans="1:10" ht="15.75" customHeight="1" x14ac:dyDescent="0.25">
      <c r="A39" s="427"/>
      <c r="B39" s="424"/>
      <c r="C39" s="424"/>
      <c r="D39" s="424"/>
      <c r="E39" s="424"/>
      <c r="F39" s="423"/>
    </row>
    <row r="40" spans="1:10" ht="33.75" customHeight="1" x14ac:dyDescent="0.25">
      <c r="A40" s="3" t="s">
        <v>48</v>
      </c>
      <c r="B40" s="422" t="s">
        <v>49</v>
      </c>
      <c r="C40" s="424"/>
      <c r="D40" s="424"/>
      <c r="E40" s="424"/>
      <c r="F40" s="423"/>
    </row>
    <row r="41" spans="1:10" ht="45" customHeight="1" x14ac:dyDescent="0.25">
      <c r="A41" s="3" t="s">
        <v>50</v>
      </c>
      <c r="B41" s="422" t="s">
        <v>51</v>
      </c>
      <c r="C41" s="423"/>
      <c r="D41" s="422" t="s">
        <v>52</v>
      </c>
      <c r="E41" s="424"/>
      <c r="F41" s="423"/>
      <c r="J41" s="10"/>
    </row>
    <row r="42" spans="1:10" s="215" customFormat="1" ht="76.5" customHeight="1" x14ac:dyDescent="0.25">
      <c r="A42" s="214" t="s">
        <v>53</v>
      </c>
      <c r="B42" s="849" t="s">
        <v>79</v>
      </c>
      <c r="C42" s="850"/>
      <c r="D42" s="851" t="s">
        <v>375</v>
      </c>
      <c r="E42" s="852"/>
      <c r="F42" s="853"/>
    </row>
    <row r="43" spans="1:10" s="215" customFormat="1" ht="63" customHeight="1" x14ac:dyDescent="0.25">
      <c r="A43" s="214" t="s">
        <v>54</v>
      </c>
      <c r="B43" s="854" t="s">
        <v>376</v>
      </c>
      <c r="C43" s="855"/>
      <c r="D43" s="851" t="s">
        <v>377</v>
      </c>
      <c r="E43" s="852"/>
      <c r="F43" s="853"/>
    </row>
    <row r="44" spans="1:10" s="215" customFormat="1" ht="49.5" customHeight="1" x14ac:dyDescent="0.25">
      <c r="A44" s="214" t="s">
        <v>55</v>
      </c>
      <c r="B44" s="854" t="s">
        <v>378</v>
      </c>
      <c r="C44" s="855"/>
      <c r="D44" s="851" t="s">
        <v>379</v>
      </c>
      <c r="E44" s="852"/>
      <c r="F44" s="853"/>
    </row>
    <row r="45" spans="1:10" s="215" customFormat="1" ht="76.5" customHeight="1" x14ac:dyDescent="0.25">
      <c r="A45" s="214" t="s">
        <v>56</v>
      </c>
      <c r="B45" s="854" t="s">
        <v>380</v>
      </c>
      <c r="C45" s="855"/>
      <c r="D45" s="851" t="s">
        <v>381</v>
      </c>
      <c r="E45" s="852"/>
      <c r="F45" s="853"/>
    </row>
    <row r="46" spans="1:10" ht="15.75" customHeight="1" x14ac:dyDescent="0.25">
      <c r="A46" s="427"/>
      <c r="B46" s="424"/>
      <c r="C46" s="424"/>
      <c r="D46" s="424"/>
      <c r="E46" s="424"/>
      <c r="F46" s="423"/>
    </row>
    <row r="47" spans="1:10" ht="46.5" customHeight="1" x14ac:dyDescent="0.25">
      <c r="A47" s="3" t="s">
        <v>57</v>
      </c>
      <c r="B47" s="422" t="s">
        <v>58</v>
      </c>
      <c r="C47" s="424"/>
      <c r="D47" s="424"/>
      <c r="E47" s="424"/>
      <c r="F47" s="423"/>
    </row>
    <row r="48" spans="1:10" ht="33.75" customHeight="1" x14ac:dyDescent="0.25">
      <c r="A48" s="6"/>
      <c r="B48" s="11" t="s">
        <v>59</v>
      </c>
      <c r="C48" s="422" t="s">
        <v>60</v>
      </c>
      <c r="D48" s="423"/>
      <c r="E48" s="422" t="s">
        <v>61</v>
      </c>
      <c r="F48" s="423"/>
    </row>
    <row r="49" spans="1:6" ht="15.75" customHeight="1" x14ac:dyDescent="0.25">
      <c r="A49" s="12"/>
      <c r="B49" s="8"/>
      <c r="C49" s="426"/>
      <c r="D49" s="423"/>
      <c r="E49" s="426"/>
      <c r="F49" s="423"/>
    </row>
    <row r="50" spans="1:6" ht="15.75" customHeight="1" x14ac:dyDescent="0.25">
      <c r="A50" s="12"/>
      <c r="B50" s="8"/>
      <c r="C50" s="426"/>
      <c r="D50" s="423"/>
      <c r="E50" s="426"/>
      <c r="F50" s="423"/>
    </row>
    <row r="51" spans="1:6" ht="15.75" customHeight="1" x14ac:dyDescent="0.25">
      <c r="A51" s="12"/>
      <c r="B51" s="8"/>
      <c r="C51" s="426"/>
      <c r="D51" s="423"/>
      <c r="E51" s="426"/>
      <c r="F51" s="423"/>
    </row>
    <row r="52" spans="1:6" ht="15.75" customHeight="1" x14ac:dyDescent="0.25">
      <c r="A52" s="12"/>
      <c r="B52" s="8"/>
      <c r="C52" s="426"/>
      <c r="D52" s="423"/>
      <c r="E52" s="426"/>
      <c r="F52" s="423"/>
    </row>
    <row r="53" spans="1:6" ht="15.75" customHeight="1" x14ac:dyDescent="0.25">
      <c r="A53" s="12"/>
      <c r="B53" s="8"/>
      <c r="C53" s="426"/>
      <c r="D53" s="423"/>
      <c r="E53" s="426"/>
      <c r="F53" s="423"/>
    </row>
    <row r="54" spans="1:6" ht="15.75" customHeight="1" x14ac:dyDescent="0.25">
      <c r="A54" s="427"/>
      <c r="B54" s="424"/>
      <c r="C54" s="424"/>
      <c r="D54" s="424"/>
      <c r="E54" s="424"/>
      <c r="F54" s="423"/>
    </row>
    <row r="55" spans="1:6" ht="15" customHeight="1" x14ac:dyDescent="0.25">
      <c r="A55" s="429" t="s">
        <v>62</v>
      </c>
      <c r="B55" s="424"/>
      <c r="C55" s="424"/>
      <c r="D55" s="424"/>
      <c r="E55" s="424"/>
      <c r="F55" s="423"/>
    </row>
    <row r="56" spans="1:6" ht="38.25" x14ac:dyDescent="0.25">
      <c r="A56" s="13"/>
      <c r="B56" s="13"/>
      <c r="C56" s="11" t="s">
        <v>63</v>
      </c>
      <c r="D56" s="11" t="s">
        <v>64</v>
      </c>
      <c r="E56" s="14" t="s">
        <v>65</v>
      </c>
      <c r="F56" s="15" t="s">
        <v>66</v>
      </c>
    </row>
    <row r="57" spans="1:6" ht="31.5" x14ac:dyDescent="0.25">
      <c r="A57" s="16" t="s">
        <v>53</v>
      </c>
      <c r="B57" s="4" t="s">
        <v>67</v>
      </c>
      <c r="C57" s="17">
        <f t="shared" ref="C57:D57" si="0">SUM(C58:C60)</f>
        <v>0</v>
      </c>
      <c r="D57" s="17">
        <f t="shared" si="0"/>
        <v>0</v>
      </c>
      <c r="E57" s="17">
        <f t="shared" ref="E57:E60" si="1">D57-C57</f>
        <v>0</v>
      </c>
      <c r="F57" s="18">
        <f t="shared" ref="F57:F60" si="2">E57/C$73</f>
        <v>0</v>
      </c>
    </row>
    <row r="58" spans="1:6" ht="25.5" x14ac:dyDescent="0.25">
      <c r="A58" s="19" t="s">
        <v>68</v>
      </c>
      <c r="B58" s="12" t="s">
        <v>69</v>
      </c>
      <c r="C58" s="20">
        <v>0</v>
      </c>
      <c r="D58" s="20">
        <v>0</v>
      </c>
      <c r="E58" s="17">
        <f t="shared" si="1"/>
        <v>0</v>
      </c>
      <c r="F58" s="18">
        <f t="shared" si="2"/>
        <v>0</v>
      </c>
    </row>
    <row r="59" spans="1:6" ht="25.5" x14ac:dyDescent="0.25">
      <c r="A59" s="19" t="s">
        <v>70</v>
      </c>
      <c r="B59" s="12" t="s">
        <v>71</v>
      </c>
      <c r="C59" s="20">
        <v>0</v>
      </c>
      <c r="D59" s="20">
        <v>0</v>
      </c>
      <c r="E59" s="17">
        <f t="shared" si="1"/>
        <v>0</v>
      </c>
      <c r="F59" s="18">
        <f t="shared" si="2"/>
        <v>0</v>
      </c>
    </row>
    <row r="60" spans="1:6" x14ac:dyDescent="0.25">
      <c r="A60" s="19" t="s">
        <v>72</v>
      </c>
      <c r="B60" s="12" t="s">
        <v>73</v>
      </c>
      <c r="C60" s="20">
        <v>0</v>
      </c>
      <c r="D60" s="20">
        <v>0</v>
      </c>
      <c r="E60" s="17">
        <f t="shared" si="1"/>
        <v>0</v>
      </c>
      <c r="F60" s="18">
        <f t="shared" si="2"/>
        <v>0</v>
      </c>
    </row>
    <row r="61" spans="1:6" ht="15.75" customHeight="1" x14ac:dyDescent="0.25">
      <c r="A61" s="427"/>
      <c r="B61" s="424"/>
      <c r="C61" s="424"/>
      <c r="D61" s="424"/>
      <c r="E61" s="424"/>
      <c r="F61" s="423"/>
    </row>
    <row r="62" spans="1:6" ht="15.75" customHeight="1" x14ac:dyDescent="0.25">
      <c r="A62" s="16" t="s">
        <v>54</v>
      </c>
      <c r="B62" s="4" t="s">
        <v>74</v>
      </c>
      <c r="C62" s="17">
        <f t="shared" ref="C62:D62" si="3">SUM(C64:C71)</f>
        <v>386</v>
      </c>
      <c r="D62" s="17">
        <f t="shared" si="3"/>
        <v>386</v>
      </c>
      <c r="E62" s="17">
        <f>D62-C62</f>
        <v>0</v>
      </c>
      <c r="F62" s="18">
        <f>E62/C$73</f>
        <v>0</v>
      </c>
    </row>
    <row r="63" spans="1:6" ht="15.75" customHeight="1" x14ac:dyDescent="0.25">
      <c r="A63" s="21"/>
      <c r="B63" s="22" t="s">
        <v>75</v>
      </c>
      <c r="C63" s="23"/>
      <c r="D63" s="23"/>
      <c r="E63" s="23"/>
      <c r="F63" s="24"/>
    </row>
    <row r="64" spans="1:6" ht="22.5" customHeight="1" x14ac:dyDescent="0.25">
      <c r="A64" s="19" t="s">
        <v>76</v>
      </c>
      <c r="B64" s="12" t="s">
        <v>77</v>
      </c>
      <c r="C64" s="20">
        <v>216</v>
      </c>
      <c r="D64" s="25">
        <v>236</v>
      </c>
      <c r="E64" s="17">
        <f t="shared" ref="E64:E66" si="4">SUM(D64-C64)</f>
        <v>20</v>
      </c>
      <c r="F64" s="18">
        <f t="shared" ref="F64:F66" si="5">E64/C$73</f>
        <v>5.181347150259067E-2</v>
      </c>
    </row>
    <row r="65" spans="1:6" ht="49.5" customHeight="1" x14ac:dyDescent="0.25">
      <c r="A65" s="19" t="s">
        <v>78</v>
      </c>
      <c r="B65" s="12" t="s">
        <v>79</v>
      </c>
      <c r="C65" s="20">
        <v>26</v>
      </c>
      <c r="D65" s="20">
        <v>0</v>
      </c>
      <c r="E65" s="17">
        <f t="shared" si="4"/>
        <v>-26</v>
      </c>
      <c r="F65" s="18">
        <f t="shared" si="5"/>
        <v>-6.7357512953367879E-2</v>
      </c>
    </row>
    <row r="66" spans="1:6" ht="72.75" customHeight="1" x14ac:dyDescent="0.25">
      <c r="A66" s="19" t="s">
        <v>80</v>
      </c>
      <c r="B66" s="12" t="s">
        <v>81</v>
      </c>
      <c r="C66" s="20">
        <v>74</v>
      </c>
      <c r="D66" s="20">
        <v>69</v>
      </c>
      <c r="E66" s="17">
        <f t="shared" si="4"/>
        <v>-5</v>
      </c>
      <c r="F66" s="18">
        <f t="shared" si="5"/>
        <v>-1.2953367875647668E-2</v>
      </c>
    </row>
    <row r="67" spans="1:6" ht="15.75" customHeight="1" x14ac:dyDescent="0.25">
      <c r="A67" s="6"/>
      <c r="B67" s="22" t="s">
        <v>82</v>
      </c>
      <c r="C67" s="23"/>
      <c r="D67" s="23"/>
      <c r="E67" s="23"/>
      <c r="F67" s="24"/>
    </row>
    <row r="68" spans="1:6" ht="35.25" customHeight="1" x14ac:dyDescent="0.25">
      <c r="A68" s="19" t="s">
        <v>83</v>
      </c>
      <c r="B68" s="12" t="s">
        <v>84</v>
      </c>
      <c r="C68" s="20">
        <v>10</v>
      </c>
      <c r="D68" s="20">
        <v>73</v>
      </c>
      <c r="E68" s="17">
        <f t="shared" ref="E68:E71" si="6">SUM(D68-C68)</f>
        <v>63</v>
      </c>
      <c r="F68" s="18">
        <f t="shared" ref="F68:F71" si="7">E68/C$73</f>
        <v>0.16321243523316062</v>
      </c>
    </row>
    <row r="69" spans="1:6" ht="15.75" customHeight="1" x14ac:dyDescent="0.25">
      <c r="A69" s="19" t="s">
        <v>85</v>
      </c>
      <c r="B69" s="12" t="s">
        <v>86</v>
      </c>
      <c r="C69" s="20">
        <v>20</v>
      </c>
      <c r="D69" s="20">
        <v>0</v>
      </c>
      <c r="E69" s="17">
        <f t="shared" si="6"/>
        <v>-20</v>
      </c>
      <c r="F69" s="18">
        <f t="shared" si="7"/>
        <v>-5.181347150259067E-2</v>
      </c>
    </row>
    <row r="70" spans="1:6" ht="15.75" customHeight="1" x14ac:dyDescent="0.25">
      <c r="A70" s="19" t="s">
        <v>87</v>
      </c>
      <c r="B70" s="12" t="s">
        <v>88</v>
      </c>
      <c r="C70" s="20">
        <v>40</v>
      </c>
      <c r="D70" s="20">
        <v>8</v>
      </c>
      <c r="E70" s="17">
        <f t="shared" si="6"/>
        <v>-32</v>
      </c>
      <c r="F70" s="18">
        <f t="shared" si="7"/>
        <v>-8.2901554404145081E-2</v>
      </c>
    </row>
    <row r="71" spans="1:6" ht="15.75" customHeight="1" x14ac:dyDescent="0.25">
      <c r="A71" s="19" t="s">
        <v>89</v>
      </c>
      <c r="B71" s="12" t="s">
        <v>90</v>
      </c>
      <c r="C71" s="20">
        <v>0</v>
      </c>
      <c r="D71" s="20">
        <v>0</v>
      </c>
      <c r="E71" s="17">
        <f t="shared" si="6"/>
        <v>0</v>
      </c>
      <c r="F71" s="18">
        <f t="shared" si="7"/>
        <v>0</v>
      </c>
    </row>
    <row r="72" spans="1:6" ht="15.75" customHeight="1" x14ac:dyDescent="0.25">
      <c r="A72" s="427"/>
      <c r="B72" s="424"/>
      <c r="C72" s="424"/>
      <c r="D72" s="424"/>
      <c r="E72" s="424"/>
      <c r="F72" s="423"/>
    </row>
    <row r="73" spans="1:6" ht="15.75" customHeight="1" x14ac:dyDescent="0.25">
      <c r="A73" s="16" t="s">
        <v>55</v>
      </c>
      <c r="B73" s="4" t="s">
        <v>91</v>
      </c>
      <c r="C73" s="20">
        <v>386</v>
      </c>
      <c r="D73" s="17">
        <f>SUM(D62,D57,)</f>
        <v>386</v>
      </c>
      <c r="E73" s="17">
        <f>D73-C73</f>
        <v>0</v>
      </c>
      <c r="F73" s="18">
        <f>E73/C$73</f>
        <v>0</v>
      </c>
    </row>
    <row r="74" spans="1:6" ht="15.75" customHeight="1" x14ac:dyDescent="0.25">
      <c r="A74" s="427"/>
      <c r="B74" s="424"/>
      <c r="C74" s="424"/>
      <c r="D74" s="424"/>
      <c r="E74" s="424"/>
      <c r="F74" s="423"/>
    </row>
    <row r="75" spans="1:6" ht="15" customHeight="1" x14ac:dyDescent="0.25">
      <c r="A75" s="429" t="s">
        <v>92</v>
      </c>
      <c r="B75" s="424"/>
      <c r="C75" s="424"/>
      <c r="D75" s="424"/>
      <c r="E75" s="424"/>
      <c r="F75" s="423"/>
    </row>
    <row r="76" spans="1:6" ht="27" customHeight="1" x14ac:dyDescent="0.25">
      <c r="A76" s="11" t="s">
        <v>93</v>
      </c>
      <c r="B76" s="422" t="s">
        <v>94</v>
      </c>
      <c r="C76" s="424"/>
      <c r="D76" s="423"/>
      <c r="E76" s="422" t="s">
        <v>95</v>
      </c>
      <c r="F76" s="423"/>
    </row>
    <row r="77" spans="1:6" ht="49.5" customHeight="1" x14ac:dyDescent="0.25">
      <c r="A77" s="19" t="s">
        <v>382</v>
      </c>
      <c r="B77" s="810" t="s">
        <v>383</v>
      </c>
      <c r="C77" s="424"/>
      <c r="D77" s="423"/>
      <c r="E77" s="434">
        <v>305</v>
      </c>
      <c r="F77" s="423"/>
    </row>
    <row r="78" spans="1:6" ht="32.25" customHeight="1" x14ac:dyDescent="0.25">
      <c r="A78" s="19" t="s">
        <v>83</v>
      </c>
      <c r="B78" s="810" t="s">
        <v>384</v>
      </c>
      <c r="C78" s="424"/>
      <c r="D78" s="423"/>
      <c r="E78" s="434">
        <v>73</v>
      </c>
      <c r="F78" s="423"/>
    </row>
    <row r="79" spans="1:6" ht="26.25" customHeight="1" x14ac:dyDescent="0.25">
      <c r="A79" s="19" t="s">
        <v>85</v>
      </c>
      <c r="B79" s="810" t="s">
        <v>385</v>
      </c>
      <c r="C79" s="424"/>
      <c r="D79" s="423"/>
      <c r="E79" s="434">
        <v>0</v>
      </c>
      <c r="F79" s="423"/>
    </row>
    <row r="80" spans="1:6" ht="25.5" customHeight="1" x14ac:dyDescent="0.25">
      <c r="A80" s="19" t="s">
        <v>87</v>
      </c>
      <c r="B80" s="810" t="s">
        <v>386</v>
      </c>
      <c r="C80" s="424"/>
      <c r="D80" s="423"/>
      <c r="E80" s="434">
        <v>8</v>
      </c>
      <c r="F80" s="423"/>
    </row>
    <row r="81" spans="1:6" ht="15.75" customHeight="1" x14ac:dyDescent="0.25">
      <c r="A81" s="26"/>
      <c r="B81" s="434"/>
      <c r="C81" s="424"/>
      <c r="D81" s="423"/>
      <c r="E81" s="434"/>
      <c r="F81" s="423"/>
    </row>
    <row r="82" spans="1:6" ht="15.75" customHeight="1" x14ac:dyDescent="0.25">
      <c r="A82" s="26"/>
      <c r="B82" s="434"/>
      <c r="C82" s="424"/>
      <c r="D82" s="423"/>
      <c r="E82" s="434"/>
      <c r="F82" s="423"/>
    </row>
    <row r="83" spans="1:6" ht="15.75" customHeight="1" x14ac:dyDescent="0.25">
      <c r="A83" s="26"/>
      <c r="B83" s="434"/>
      <c r="C83" s="424"/>
      <c r="D83" s="423"/>
      <c r="E83" s="434"/>
      <c r="F83" s="423"/>
    </row>
    <row r="84" spans="1:6" ht="15.75" customHeight="1" x14ac:dyDescent="0.25">
      <c r="A84" s="26"/>
      <c r="B84" s="434"/>
      <c r="C84" s="424"/>
      <c r="D84" s="423"/>
      <c r="E84" s="434"/>
      <c r="F84" s="423"/>
    </row>
    <row r="85" spans="1:6" ht="15.75" customHeight="1" x14ac:dyDescent="0.25">
      <c r="A85" s="27"/>
      <c r="B85" s="27"/>
      <c r="C85" s="27"/>
      <c r="D85" s="27"/>
      <c r="E85" s="27"/>
      <c r="F85" s="27"/>
    </row>
    <row r="86" spans="1:6" ht="15.75" customHeight="1" x14ac:dyDescent="0.25">
      <c r="A86" s="431" t="s">
        <v>96</v>
      </c>
      <c r="B86" s="432"/>
      <c r="C86" s="432"/>
      <c r="D86" s="432"/>
      <c r="E86" s="432"/>
      <c r="F86" s="432"/>
    </row>
    <row r="87" spans="1:6" ht="15.75" customHeight="1" x14ac:dyDescent="0.25">
      <c r="A87" s="431" t="s">
        <v>97</v>
      </c>
      <c r="B87" s="432"/>
      <c r="C87" s="432"/>
      <c r="D87" s="432"/>
      <c r="E87" s="432"/>
      <c r="F87" s="432"/>
    </row>
    <row r="88" spans="1:6" ht="15.75" customHeight="1" x14ac:dyDescent="0.25">
      <c r="A88" s="28"/>
      <c r="B88" s="28"/>
      <c r="C88" s="28"/>
      <c r="D88" s="28"/>
      <c r="E88" s="28"/>
      <c r="F88" s="28"/>
    </row>
    <row r="89" spans="1:6" ht="15.75" customHeight="1" x14ac:dyDescent="0.25"/>
    <row r="90" spans="1:6" ht="15.75" customHeight="1" x14ac:dyDescent="0.25"/>
    <row r="91" spans="1:6" ht="15.75" customHeight="1" x14ac:dyDescent="0.25"/>
    <row r="92" spans="1:6" ht="15.75" customHeight="1" x14ac:dyDescent="0.25"/>
    <row r="93" spans="1:6" ht="15.75" customHeight="1" x14ac:dyDescent="0.25"/>
    <row r="94" spans="1:6" ht="15.75" customHeight="1" x14ac:dyDescent="0.25"/>
    <row r="95" spans="1:6" ht="15.75" customHeight="1" x14ac:dyDescent="0.25"/>
    <row r="96" spans="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9">
    <mergeCell ref="A86:F86"/>
    <mergeCell ref="A87:F87"/>
    <mergeCell ref="B82:D82"/>
    <mergeCell ref="E82:F82"/>
    <mergeCell ref="B83:D83"/>
    <mergeCell ref="E83:F83"/>
    <mergeCell ref="B84:D84"/>
    <mergeCell ref="E84:F84"/>
    <mergeCell ref="B79:D79"/>
    <mergeCell ref="E79:F79"/>
    <mergeCell ref="B80:D80"/>
    <mergeCell ref="E80:F80"/>
    <mergeCell ref="B81:D81"/>
    <mergeCell ref="E81:F81"/>
    <mergeCell ref="B76:D76"/>
    <mergeCell ref="E76:F76"/>
    <mergeCell ref="B77:D77"/>
    <mergeCell ref="E77:F77"/>
    <mergeCell ref="B78:D78"/>
    <mergeCell ref="E78:F78"/>
    <mergeCell ref="A75:F75"/>
    <mergeCell ref="C51:D51"/>
    <mergeCell ref="E51:F51"/>
    <mergeCell ref="C52:D52"/>
    <mergeCell ref="E52:F52"/>
    <mergeCell ref="C53:D53"/>
    <mergeCell ref="E53:F53"/>
    <mergeCell ref="A54:F54"/>
    <mergeCell ref="A55:F55"/>
    <mergeCell ref="A61:F61"/>
    <mergeCell ref="A72:F72"/>
    <mergeCell ref="A74:F74"/>
    <mergeCell ref="C48:D48"/>
    <mergeCell ref="E48:F48"/>
    <mergeCell ref="C49:D49"/>
    <mergeCell ref="E49:F49"/>
    <mergeCell ref="C50:D50"/>
    <mergeCell ref="E50:F50"/>
    <mergeCell ref="B47:F47"/>
    <mergeCell ref="B41:C41"/>
    <mergeCell ref="D41:F41"/>
    <mergeCell ref="B42:C42"/>
    <mergeCell ref="D42:F42"/>
    <mergeCell ref="B43:C43"/>
    <mergeCell ref="D43:F43"/>
    <mergeCell ref="B44:C44"/>
    <mergeCell ref="D44:F44"/>
    <mergeCell ref="B45:C45"/>
    <mergeCell ref="D45:F45"/>
    <mergeCell ref="A46:F46"/>
    <mergeCell ref="B40:F40"/>
    <mergeCell ref="B29:F29"/>
    <mergeCell ref="B30:F30"/>
    <mergeCell ref="A31:F31"/>
    <mergeCell ref="B32:F32"/>
    <mergeCell ref="B33:F33"/>
    <mergeCell ref="B34:F34"/>
    <mergeCell ref="B35:F35"/>
    <mergeCell ref="B36:F36"/>
    <mergeCell ref="B37:F37"/>
    <mergeCell ref="B38:F38"/>
    <mergeCell ref="A39:F39"/>
    <mergeCell ref="B28:F28"/>
    <mergeCell ref="B19:C19"/>
    <mergeCell ref="D19:F19"/>
    <mergeCell ref="B20:C20"/>
    <mergeCell ref="D20:F20"/>
    <mergeCell ref="A21:F21"/>
    <mergeCell ref="A22:F22"/>
    <mergeCell ref="B23:F23"/>
    <mergeCell ref="B24:F24"/>
    <mergeCell ref="B25:F25"/>
    <mergeCell ref="B26:F26"/>
    <mergeCell ref="B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20" r:id="rId1" xr:uid="{FCFC873B-1A1C-4BA8-952E-630662443428}"/>
    <hyperlink ref="D20" r:id="rId2" xr:uid="{FAEF36F9-C076-4CE5-8F1F-2B40337EB788}"/>
  </hyperlinks>
  <printOptions horizontalCentered="1"/>
  <pageMargins left="0.70866141732283472" right="0.70866141732283472" top="0.78740157480314965" bottom="0.78740157480314965" header="0" footer="0"/>
  <pageSetup paperSize="9" orientation="portrait" r:id="rId3"/>
  <rowBreaks count="1" manualBreakCount="1">
    <brk id="54" man="1"/>
  </rowBreaks>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3309B-3374-439D-B9FF-87F7AA445D94}">
  <dimension ref="A1:Z998"/>
  <sheetViews>
    <sheetView topLeftCell="A58" workbookViewId="0">
      <selection activeCell="A12" sqref="A12"/>
    </sheetView>
  </sheetViews>
  <sheetFormatPr defaultColWidth="14.42578125" defaultRowHeight="15" customHeight="1" x14ac:dyDescent="0.25"/>
  <cols>
    <col min="1" max="1" width="17.85546875" customWidth="1"/>
    <col min="2" max="2" width="29" customWidth="1"/>
    <col min="3" max="3" width="16.85546875" customWidth="1"/>
    <col min="4" max="4" width="17.7109375" customWidth="1"/>
    <col min="5" max="5" width="14" customWidth="1"/>
    <col min="6" max="6" width="14.7109375" customWidth="1"/>
    <col min="7" max="26" width="8.7109375" customWidth="1"/>
  </cols>
  <sheetData>
    <row r="1" spans="1:26" ht="18.75" x14ac:dyDescent="0.25">
      <c r="A1" s="98" t="s">
        <v>0</v>
      </c>
      <c r="B1" s="566" t="s">
        <v>387</v>
      </c>
      <c r="C1" s="424"/>
      <c r="D1" s="424"/>
      <c r="E1" s="424"/>
      <c r="F1" s="423"/>
      <c r="G1" s="99"/>
      <c r="H1" s="99"/>
      <c r="I1" s="99"/>
      <c r="J1" s="99"/>
      <c r="K1" s="99"/>
      <c r="L1" s="99"/>
      <c r="M1" s="99"/>
      <c r="N1" s="99"/>
      <c r="O1" s="99"/>
      <c r="P1" s="99"/>
      <c r="Q1" s="99"/>
      <c r="R1" s="99"/>
      <c r="S1" s="99"/>
      <c r="T1" s="99"/>
      <c r="U1" s="99"/>
      <c r="V1" s="99"/>
      <c r="W1" s="99"/>
      <c r="X1" s="99"/>
      <c r="Y1" s="99"/>
      <c r="Z1" s="99"/>
    </row>
    <row r="2" spans="1:26" ht="15" customHeight="1" x14ac:dyDescent="0.25">
      <c r="A2" s="567" t="s">
        <v>2</v>
      </c>
      <c r="B2" s="424"/>
      <c r="C2" s="424"/>
      <c r="D2" s="424"/>
      <c r="E2" s="424"/>
      <c r="F2" s="423"/>
      <c r="G2" s="99"/>
      <c r="H2" s="99"/>
      <c r="I2" s="99"/>
      <c r="J2" s="99"/>
      <c r="K2" s="99"/>
      <c r="L2" s="99"/>
      <c r="M2" s="99"/>
      <c r="N2" s="99"/>
      <c r="O2" s="99"/>
      <c r="P2" s="99"/>
      <c r="Q2" s="99"/>
      <c r="R2" s="99"/>
      <c r="S2" s="99"/>
      <c r="T2" s="99"/>
      <c r="U2" s="99"/>
      <c r="V2" s="99"/>
      <c r="W2" s="99"/>
      <c r="X2" s="99"/>
      <c r="Y2" s="99"/>
      <c r="Z2" s="99"/>
    </row>
    <row r="3" spans="1:26" ht="15" customHeight="1" x14ac:dyDescent="0.25">
      <c r="A3" s="567" t="s">
        <v>99</v>
      </c>
      <c r="B3" s="424"/>
      <c r="C3" s="424"/>
      <c r="D3" s="424"/>
      <c r="E3" s="424"/>
      <c r="F3" s="423"/>
      <c r="G3" s="99"/>
      <c r="H3" s="99"/>
      <c r="I3" s="99"/>
      <c r="J3" s="99"/>
      <c r="K3" s="99"/>
      <c r="L3" s="99"/>
      <c r="M3" s="99"/>
      <c r="N3" s="99"/>
      <c r="O3" s="99"/>
      <c r="P3" s="99"/>
      <c r="Q3" s="99"/>
      <c r="R3" s="99"/>
      <c r="S3" s="99"/>
      <c r="T3" s="99"/>
      <c r="U3" s="99"/>
      <c r="V3" s="99"/>
      <c r="W3" s="99"/>
      <c r="X3" s="99"/>
      <c r="Y3" s="99"/>
      <c r="Z3" s="99"/>
    </row>
    <row r="4" spans="1:26" x14ac:dyDescent="0.25">
      <c r="A4" s="100" t="s">
        <v>4</v>
      </c>
      <c r="B4" s="568" t="s">
        <v>5</v>
      </c>
      <c r="C4" s="424"/>
      <c r="D4" s="424"/>
      <c r="E4" s="424"/>
      <c r="F4" s="423"/>
      <c r="G4" s="99"/>
      <c r="H4" s="99"/>
      <c r="I4" s="99"/>
      <c r="J4" s="99"/>
      <c r="K4" s="99"/>
      <c r="L4" s="99"/>
      <c r="M4" s="99"/>
      <c r="N4" s="99"/>
      <c r="O4" s="99"/>
      <c r="P4" s="99"/>
      <c r="Q4" s="99"/>
      <c r="R4" s="99"/>
      <c r="S4" s="99"/>
      <c r="T4" s="99"/>
      <c r="U4" s="99"/>
      <c r="V4" s="99"/>
      <c r="W4" s="99"/>
      <c r="X4" s="99"/>
      <c r="Y4" s="99"/>
      <c r="Z4" s="99"/>
    </row>
    <row r="5" spans="1:26" x14ac:dyDescent="0.25">
      <c r="A5" s="101" t="s">
        <v>6</v>
      </c>
      <c r="B5" s="568" t="s">
        <v>7</v>
      </c>
      <c r="C5" s="424"/>
      <c r="D5" s="424"/>
      <c r="E5" s="424"/>
      <c r="F5" s="423"/>
      <c r="G5" s="99"/>
      <c r="H5" s="99"/>
      <c r="I5" s="99"/>
      <c r="J5" s="99"/>
      <c r="K5" s="99"/>
      <c r="L5" s="99"/>
      <c r="M5" s="99"/>
      <c r="N5" s="99"/>
      <c r="O5" s="99"/>
      <c r="P5" s="99"/>
      <c r="Q5" s="99"/>
      <c r="R5" s="99"/>
      <c r="S5" s="99"/>
      <c r="T5" s="99"/>
      <c r="U5" s="99"/>
      <c r="V5" s="99"/>
      <c r="W5" s="99"/>
      <c r="X5" s="99"/>
      <c r="Y5" s="99"/>
      <c r="Z5" s="99"/>
    </row>
    <row r="6" spans="1:26" x14ac:dyDescent="0.25">
      <c r="A6" s="564" t="s">
        <v>8</v>
      </c>
      <c r="B6" s="565" t="s">
        <v>9</v>
      </c>
      <c r="C6" s="441"/>
      <c r="D6" s="441"/>
      <c r="E6" s="441"/>
      <c r="F6" s="442"/>
      <c r="G6" s="99"/>
      <c r="H6" s="99"/>
      <c r="I6" s="99"/>
      <c r="J6" s="99"/>
      <c r="K6" s="99"/>
      <c r="L6" s="99"/>
      <c r="M6" s="99"/>
      <c r="N6" s="99"/>
      <c r="O6" s="99"/>
      <c r="P6" s="99"/>
      <c r="Q6" s="99"/>
      <c r="R6" s="99"/>
      <c r="S6" s="99"/>
      <c r="T6" s="99"/>
      <c r="U6" s="99"/>
      <c r="V6" s="99"/>
      <c r="W6" s="99"/>
      <c r="X6" s="99"/>
      <c r="Y6" s="99"/>
      <c r="Z6" s="99"/>
    </row>
    <row r="7" spans="1:26" x14ac:dyDescent="0.25">
      <c r="A7" s="438"/>
      <c r="B7" s="443"/>
      <c r="C7" s="432"/>
      <c r="D7" s="432"/>
      <c r="E7" s="432"/>
      <c r="F7" s="444"/>
      <c r="G7" s="99"/>
      <c r="H7" s="99"/>
      <c r="I7" s="99"/>
      <c r="J7" s="99"/>
      <c r="K7" s="99"/>
      <c r="L7" s="99"/>
      <c r="M7" s="99"/>
      <c r="N7" s="99"/>
      <c r="O7" s="99"/>
      <c r="P7" s="99"/>
      <c r="Q7" s="99"/>
      <c r="R7" s="99"/>
      <c r="S7" s="99"/>
      <c r="T7" s="99"/>
      <c r="U7" s="99"/>
      <c r="V7" s="99"/>
      <c r="W7" s="99"/>
      <c r="X7" s="99"/>
      <c r="Y7" s="99"/>
      <c r="Z7" s="99"/>
    </row>
    <row r="8" spans="1:26" x14ac:dyDescent="0.25">
      <c r="A8" s="439"/>
      <c r="B8" s="445"/>
      <c r="C8" s="446"/>
      <c r="D8" s="446"/>
      <c r="E8" s="446"/>
      <c r="F8" s="447"/>
      <c r="G8" s="99"/>
      <c r="H8" s="99"/>
      <c r="I8" s="99"/>
      <c r="J8" s="99"/>
      <c r="K8" s="99"/>
      <c r="L8" s="99"/>
      <c r="M8" s="99"/>
      <c r="N8" s="99"/>
      <c r="O8" s="99"/>
      <c r="P8" s="99"/>
      <c r="Q8" s="99"/>
      <c r="R8" s="99"/>
      <c r="S8" s="99"/>
      <c r="T8" s="99"/>
      <c r="U8" s="99"/>
      <c r="V8" s="99"/>
      <c r="W8" s="99"/>
      <c r="X8" s="99"/>
      <c r="Y8" s="99"/>
      <c r="Z8" s="99"/>
    </row>
    <row r="9" spans="1:26" ht="25.5" x14ac:dyDescent="0.25">
      <c r="A9" s="101" t="s">
        <v>10</v>
      </c>
      <c r="B9" s="569" t="s">
        <v>100</v>
      </c>
      <c r="C9" s="423"/>
      <c r="D9" s="569" t="s">
        <v>12</v>
      </c>
      <c r="E9" s="424"/>
      <c r="F9" s="423"/>
      <c r="G9" s="99"/>
      <c r="H9" s="99"/>
      <c r="I9" s="99"/>
      <c r="J9" s="99"/>
      <c r="K9" s="99"/>
      <c r="L9" s="99"/>
      <c r="M9" s="99"/>
      <c r="N9" s="99"/>
      <c r="O9" s="99"/>
      <c r="P9" s="99"/>
      <c r="Q9" s="99"/>
      <c r="R9" s="99"/>
      <c r="S9" s="99"/>
      <c r="T9" s="99"/>
      <c r="U9" s="99"/>
      <c r="V9" s="99"/>
      <c r="W9" s="99"/>
      <c r="X9" s="99"/>
      <c r="Y9" s="99"/>
      <c r="Z9" s="99"/>
    </row>
    <row r="10" spans="1:26" ht="25.5" customHeight="1" x14ac:dyDescent="0.25">
      <c r="A10" s="102" t="s">
        <v>13</v>
      </c>
      <c r="B10" s="101" t="s">
        <v>14</v>
      </c>
      <c r="C10" s="569" t="s">
        <v>15</v>
      </c>
      <c r="D10" s="423"/>
      <c r="E10" s="570" t="s">
        <v>16</v>
      </c>
      <c r="F10" s="423"/>
      <c r="G10" s="99"/>
      <c r="H10" s="99"/>
      <c r="I10" s="99"/>
      <c r="J10" s="99"/>
      <c r="K10" s="99"/>
      <c r="L10" s="99"/>
      <c r="M10" s="99"/>
      <c r="N10" s="99"/>
      <c r="O10" s="99"/>
      <c r="P10" s="99"/>
      <c r="Q10" s="99"/>
      <c r="R10" s="99"/>
      <c r="S10" s="99"/>
      <c r="T10" s="99"/>
      <c r="U10" s="99"/>
      <c r="V10" s="99"/>
      <c r="W10" s="99"/>
      <c r="X10" s="99"/>
      <c r="Y10" s="99"/>
      <c r="Z10" s="99"/>
    </row>
    <row r="11" spans="1:26" x14ac:dyDescent="0.25">
      <c r="A11" s="101" t="s">
        <v>17</v>
      </c>
      <c r="B11" s="103">
        <v>1000</v>
      </c>
      <c r="C11" s="571">
        <v>1000</v>
      </c>
      <c r="D11" s="423"/>
      <c r="E11" s="571">
        <v>0</v>
      </c>
      <c r="F11" s="423"/>
      <c r="G11" s="99"/>
      <c r="H11" s="99"/>
      <c r="I11" s="99"/>
      <c r="J11" s="99"/>
      <c r="K11" s="99"/>
      <c r="L11" s="99"/>
      <c r="M11" s="99"/>
      <c r="N11" s="99"/>
      <c r="O11" s="99"/>
      <c r="P11" s="99"/>
      <c r="Q11" s="99"/>
      <c r="R11" s="99"/>
      <c r="S11" s="99"/>
      <c r="T11" s="99"/>
      <c r="U11" s="99"/>
      <c r="V11" s="99"/>
      <c r="W11" s="99"/>
      <c r="X11" s="99"/>
      <c r="Y11" s="99"/>
      <c r="Z11" s="99"/>
    </row>
    <row r="12" spans="1:26" x14ac:dyDescent="0.25">
      <c r="A12" s="101" t="s">
        <v>18</v>
      </c>
      <c r="B12" s="103">
        <v>1000</v>
      </c>
      <c r="C12" s="571">
        <v>1000</v>
      </c>
      <c r="D12" s="423"/>
      <c r="E12" s="571">
        <v>0</v>
      </c>
      <c r="F12" s="423"/>
      <c r="G12" s="99"/>
      <c r="H12" s="99"/>
      <c r="I12" s="99"/>
      <c r="J12" s="99"/>
      <c r="K12" s="99"/>
      <c r="L12" s="99"/>
      <c r="M12" s="99"/>
      <c r="N12" s="99"/>
      <c r="O12" s="99"/>
      <c r="P12" s="99"/>
      <c r="Q12" s="99"/>
      <c r="R12" s="99"/>
      <c r="S12" s="99"/>
      <c r="T12" s="99"/>
      <c r="U12" s="99"/>
      <c r="V12" s="99"/>
      <c r="W12" s="99"/>
      <c r="X12" s="99"/>
      <c r="Y12" s="99"/>
      <c r="Z12" s="99"/>
    </row>
    <row r="13" spans="1:26" x14ac:dyDescent="0.25">
      <c r="A13" s="573"/>
      <c r="B13" s="424"/>
      <c r="C13" s="424"/>
      <c r="D13" s="424"/>
      <c r="E13" s="424"/>
      <c r="F13" s="423"/>
      <c r="G13" s="99"/>
      <c r="H13" s="99"/>
      <c r="I13" s="99"/>
      <c r="J13" s="99"/>
      <c r="K13" s="99"/>
      <c r="L13" s="99"/>
      <c r="M13" s="99"/>
      <c r="N13" s="99"/>
      <c r="O13" s="99"/>
      <c r="P13" s="99"/>
      <c r="Q13" s="99"/>
      <c r="R13" s="99"/>
      <c r="S13" s="99"/>
      <c r="T13" s="99"/>
      <c r="U13" s="99"/>
      <c r="V13" s="99"/>
      <c r="W13" s="99"/>
      <c r="X13" s="99"/>
      <c r="Y13" s="99"/>
      <c r="Z13" s="99"/>
    </row>
    <row r="14" spans="1:26" x14ac:dyDescent="0.25">
      <c r="A14" s="566" t="s">
        <v>19</v>
      </c>
      <c r="B14" s="424"/>
      <c r="C14" s="424"/>
      <c r="D14" s="424"/>
      <c r="E14" s="424"/>
      <c r="F14" s="423"/>
      <c r="G14" s="99"/>
      <c r="H14" s="99"/>
      <c r="I14" s="99"/>
      <c r="J14" s="99"/>
      <c r="K14" s="99"/>
      <c r="L14" s="99"/>
      <c r="M14" s="99"/>
      <c r="N14" s="99"/>
      <c r="O14" s="99"/>
      <c r="P14" s="99"/>
      <c r="Q14" s="99"/>
      <c r="R14" s="99"/>
      <c r="S14" s="99"/>
      <c r="T14" s="99"/>
      <c r="U14" s="99"/>
      <c r="V14" s="99"/>
      <c r="W14" s="99"/>
      <c r="X14" s="99"/>
      <c r="Y14" s="99"/>
      <c r="Z14" s="99"/>
    </row>
    <row r="15" spans="1:26" x14ac:dyDescent="0.25">
      <c r="A15" s="104"/>
      <c r="B15" s="570" t="s">
        <v>20</v>
      </c>
      <c r="C15" s="423"/>
      <c r="D15" s="570" t="s">
        <v>21</v>
      </c>
      <c r="E15" s="424"/>
      <c r="F15" s="423"/>
      <c r="G15" s="99"/>
      <c r="H15" s="99"/>
      <c r="I15" s="99"/>
      <c r="J15" s="99"/>
      <c r="K15" s="99"/>
      <c r="L15" s="99"/>
      <c r="M15" s="99"/>
      <c r="N15" s="99"/>
      <c r="O15" s="99"/>
      <c r="P15" s="99"/>
      <c r="Q15" s="99"/>
      <c r="R15" s="99"/>
      <c r="S15" s="99"/>
      <c r="T15" s="99"/>
      <c r="U15" s="99"/>
      <c r="V15" s="99"/>
      <c r="W15" s="99"/>
      <c r="X15" s="99"/>
      <c r="Y15" s="99"/>
      <c r="Z15" s="99"/>
    </row>
    <row r="16" spans="1:26" x14ac:dyDescent="0.25">
      <c r="A16" s="101" t="s">
        <v>22</v>
      </c>
      <c r="B16" s="568" t="s">
        <v>388</v>
      </c>
      <c r="C16" s="423"/>
      <c r="D16" s="568" t="s">
        <v>389</v>
      </c>
      <c r="E16" s="424"/>
      <c r="F16" s="423"/>
      <c r="G16" s="99"/>
      <c r="H16" s="99"/>
      <c r="I16" s="99"/>
      <c r="J16" s="99"/>
      <c r="K16" s="99"/>
      <c r="L16" s="99"/>
      <c r="M16" s="99"/>
      <c r="N16" s="99"/>
      <c r="O16" s="99"/>
      <c r="P16" s="99"/>
      <c r="Q16" s="99"/>
      <c r="R16" s="99"/>
      <c r="S16" s="99"/>
      <c r="T16" s="99"/>
      <c r="U16" s="99"/>
      <c r="V16" s="99"/>
      <c r="W16" s="99"/>
      <c r="X16" s="99"/>
      <c r="Y16" s="99"/>
      <c r="Z16" s="99"/>
    </row>
    <row r="17" spans="1:26" x14ac:dyDescent="0.25">
      <c r="A17" s="101" t="s">
        <v>0</v>
      </c>
      <c r="B17" s="568" t="s">
        <v>390</v>
      </c>
      <c r="C17" s="423"/>
      <c r="D17" s="568" t="s">
        <v>390</v>
      </c>
      <c r="E17" s="424"/>
      <c r="F17" s="423"/>
      <c r="G17" s="99"/>
      <c r="H17" s="99"/>
      <c r="I17" s="99"/>
      <c r="J17" s="99"/>
      <c r="K17" s="99"/>
      <c r="L17" s="99"/>
      <c r="M17" s="99"/>
      <c r="N17" s="99"/>
      <c r="O17" s="99"/>
      <c r="P17" s="99"/>
      <c r="Q17" s="99"/>
      <c r="R17" s="99"/>
      <c r="S17" s="99"/>
      <c r="T17" s="99"/>
      <c r="U17" s="99"/>
      <c r="V17" s="99"/>
      <c r="W17" s="99"/>
      <c r="X17" s="99"/>
      <c r="Y17" s="99"/>
      <c r="Z17" s="99"/>
    </row>
    <row r="18" spans="1:26" x14ac:dyDescent="0.25">
      <c r="A18" s="101" t="s">
        <v>26</v>
      </c>
      <c r="B18" s="574" t="s">
        <v>391</v>
      </c>
      <c r="C18" s="423"/>
      <c r="D18" s="574" t="s">
        <v>391</v>
      </c>
      <c r="E18" s="424"/>
      <c r="F18" s="423"/>
      <c r="G18" s="99"/>
      <c r="H18" s="99"/>
      <c r="I18" s="99"/>
      <c r="J18" s="99"/>
      <c r="K18" s="99"/>
      <c r="L18" s="99"/>
      <c r="M18" s="99"/>
      <c r="N18" s="99"/>
      <c r="O18" s="99"/>
      <c r="P18" s="99"/>
      <c r="Q18" s="99"/>
      <c r="R18" s="99"/>
      <c r="S18" s="99"/>
      <c r="T18" s="99"/>
      <c r="U18" s="99"/>
      <c r="V18" s="99"/>
      <c r="W18" s="99"/>
      <c r="X18" s="99"/>
      <c r="Y18" s="99"/>
      <c r="Z18" s="99"/>
    </row>
    <row r="19" spans="1:26" x14ac:dyDescent="0.25">
      <c r="A19" s="101" t="s">
        <v>28</v>
      </c>
      <c r="B19" s="575">
        <v>420733690730</v>
      </c>
      <c r="C19" s="423"/>
      <c r="D19" s="575">
        <v>585631124</v>
      </c>
      <c r="E19" s="424"/>
      <c r="F19" s="423"/>
      <c r="G19" s="99"/>
      <c r="H19" s="99"/>
      <c r="I19" s="99"/>
      <c r="J19" s="99"/>
      <c r="K19" s="99"/>
      <c r="L19" s="99"/>
      <c r="M19" s="99"/>
      <c r="N19" s="99"/>
      <c r="O19" s="99"/>
      <c r="P19" s="99"/>
      <c r="Q19" s="99"/>
      <c r="R19" s="99"/>
      <c r="S19" s="99"/>
      <c r="T19" s="99"/>
      <c r="U19" s="99"/>
      <c r="V19" s="99"/>
      <c r="W19" s="99"/>
      <c r="X19" s="99"/>
      <c r="Y19" s="99"/>
      <c r="Z19" s="99"/>
    </row>
    <row r="20" spans="1:26" x14ac:dyDescent="0.25">
      <c r="A20" s="101" t="s">
        <v>29</v>
      </c>
      <c r="B20" s="574" t="s">
        <v>392</v>
      </c>
      <c r="C20" s="423"/>
      <c r="D20" s="574" t="s">
        <v>393</v>
      </c>
      <c r="E20" s="424"/>
      <c r="F20" s="423"/>
      <c r="G20" s="99"/>
      <c r="H20" s="99"/>
      <c r="I20" s="99"/>
      <c r="J20" s="99"/>
      <c r="K20" s="99"/>
      <c r="L20" s="99"/>
      <c r="M20" s="99"/>
      <c r="N20" s="99"/>
      <c r="O20" s="99"/>
      <c r="P20" s="99"/>
      <c r="Q20" s="99"/>
      <c r="R20" s="99"/>
      <c r="S20" s="99"/>
      <c r="T20" s="99"/>
      <c r="U20" s="99"/>
      <c r="V20" s="99"/>
      <c r="W20" s="99"/>
      <c r="X20" s="99"/>
      <c r="Y20" s="99"/>
      <c r="Z20" s="99"/>
    </row>
    <row r="21" spans="1:26" ht="15.75" customHeight="1" x14ac:dyDescent="0.25">
      <c r="A21" s="427"/>
      <c r="B21" s="424"/>
      <c r="C21" s="424"/>
      <c r="D21" s="424"/>
      <c r="E21" s="424"/>
      <c r="F21" s="423"/>
    </row>
    <row r="22" spans="1:26" ht="15" customHeight="1" x14ac:dyDescent="0.25">
      <c r="A22" s="454" t="s">
        <v>32</v>
      </c>
      <c r="B22" s="424"/>
      <c r="C22" s="424"/>
      <c r="D22" s="424"/>
      <c r="E22" s="424"/>
      <c r="F22" s="423"/>
    </row>
    <row r="23" spans="1:26" ht="29.25" customHeight="1" x14ac:dyDescent="0.25">
      <c r="A23" s="3" t="s">
        <v>33</v>
      </c>
      <c r="B23" s="448" t="s">
        <v>34</v>
      </c>
      <c r="C23" s="424"/>
      <c r="D23" s="424"/>
      <c r="E23" s="424"/>
      <c r="F23" s="423"/>
    </row>
    <row r="24" spans="1:26" ht="189.95" customHeight="1" x14ac:dyDescent="0.25">
      <c r="A24" s="8" t="s">
        <v>108</v>
      </c>
      <c r="B24" s="426" t="s">
        <v>109</v>
      </c>
      <c r="C24" s="424"/>
      <c r="D24" s="424"/>
      <c r="E24" s="424"/>
      <c r="F24" s="423"/>
    </row>
    <row r="25" spans="1:26" ht="15.75" customHeight="1" x14ac:dyDescent="0.25">
      <c r="A25" s="8"/>
      <c r="B25" s="426"/>
      <c r="C25" s="424"/>
      <c r="D25" s="424"/>
      <c r="E25" s="424"/>
      <c r="F25" s="423"/>
    </row>
    <row r="26" spans="1:26" ht="15.75" customHeight="1" x14ac:dyDescent="0.25">
      <c r="A26" s="8"/>
      <c r="B26" s="426"/>
      <c r="C26" s="424"/>
      <c r="D26" s="424"/>
      <c r="E26" s="424"/>
      <c r="F26" s="423"/>
    </row>
    <row r="27" spans="1:26" ht="15.75" customHeight="1" x14ac:dyDescent="0.25">
      <c r="A27" s="8"/>
      <c r="B27" s="426"/>
      <c r="C27" s="424"/>
      <c r="D27" s="424"/>
      <c r="E27" s="424"/>
      <c r="F27" s="423"/>
    </row>
    <row r="28" spans="1:26" ht="15.75" customHeight="1" x14ac:dyDescent="0.25">
      <c r="A28" s="8"/>
      <c r="B28" s="426"/>
      <c r="C28" s="424"/>
      <c r="D28" s="424"/>
      <c r="E28" s="424"/>
      <c r="F28" s="423"/>
    </row>
    <row r="29" spans="1:26" ht="15.75" customHeight="1" x14ac:dyDescent="0.25">
      <c r="A29" s="8"/>
      <c r="B29" s="426"/>
      <c r="C29" s="424"/>
      <c r="D29" s="424"/>
      <c r="E29" s="424"/>
      <c r="F29" s="423"/>
    </row>
    <row r="30" spans="1:26" ht="15.75" customHeight="1" x14ac:dyDescent="0.25">
      <c r="A30" s="427"/>
      <c r="B30" s="424"/>
      <c r="C30" s="424"/>
      <c r="D30" s="424"/>
      <c r="E30" s="424"/>
      <c r="F30" s="423"/>
    </row>
    <row r="31" spans="1:26" ht="39.950000000000003" customHeight="1" x14ac:dyDescent="0.25">
      <c r="A31" s="3" t="s">
        <v>39</v>
      </c>
      <c r="B31" s="448" t="s">
        <v>40</v>
      </c>
      <c r="C31" s="424"/>
      <c r="D31" s="424"/>
      <c r="E31" s="424"/>
      <c r="F31" s="423"/>
      <c r="I31" s="9"/>
    </row>
    <row r="32" spans="1:26" ht="129.94999999999999" customHeight="1" x14ac:dyDescent="0.25">
      <c r="A32" s="8" t="s">
        <v>394</v>
      </c>
      <c r="B32" s="842" t="s">
        <v>395</v>
      </c>
      <c r="C32" s="856"/>
      <c r="D32" s="856"/>
      <c r="E32" s="856"/>
      <c r="F32" s="857"/>
    </row>
    <row r="33" spans="1:10" ht="99.95" customHeight="1" x14ac:dyDescent="0.25">
      <c r="A33" s="8" t="s">
        <v>396</v>
      </c>
      <c r="B33" s="845" t="s">
        <v>397</v>
      </c>
      <c r="C33" s="424"/>
      <c r="D33" s="424"/>
      <c r="E33" s="424"/>
      <c r="F33" s="423"/>
    </row>
    <row r="34" spans="1:10" ht="170.1" customHeight="1" x14ac:dyDescent="0.25">
      <c r="A34" s="8" t="s">
        <v>398</v>
      </c>
      <c r="B34" s="842" t="s">
        <v>399</v>
      </c>
      <c r="C34" s="856"/>
      <c r="D34" s="856"/>
      <c r="E34" s="856"/>
      <c r="F34" s="857"/>
    </row>
    <row r="35" spans="1:10" ht="140.1" customHeight="1" x14ac:dyDescent="0.25">
      <c r="A35" s="198" t="s">
        <v>400</v>
      </c>
      <c r="B35" s="842" t="s">
        <v>401</v>
      </c>
      <c r="C35" s="856"/>
      <c r="D35" s="856"/>
      <c r="E35" s="856"/>
      <c r="F35" s="857"/>
    </row>
    <row r="36" spans="1:10" ht="50.1" customHeight="1" x14ac:dyDescent="0.25">
      <c r="A36" s="8" t="s">
        <v>402</v>
      </c>
      <c r="B36" s="842" t="s">
        <v>403</v>
      </c>
      <c r="C36" s="856"/>
      <c r="D36" s="856"/>
      <c r="E36" s="856"/>
      <c r="F36" s="857"/>
    </row>
    <row r="37" spans="1:10" ht="150" customHeight="1" x14ac:dyDescent="0.25">
      <c r="A37" s="8" t="s">
        <v>404</v>
      </c>
      <c r="B37" s="842" t="s">
        <v>405</v>
      </c>
      <c r="C37" s="856"/>
      <c r="D37" s="856"/>
      <c r="E37" s="856"/>
      <c r="F37" s="857"/>
    </row>
    <row r="38" spans="1:10" ht="150" customHeight="1" x14ac:dyDescent="0.25">
      <c r="A38" s="8" t="s">
        <v>406</v>
      </c>
      <c r="B38" s="858" t="s">
        <v>407</v>
      </c>
      <c r="C38" s="859"/>
      <c r="D38" s="859"/>
      <c r="E38" s="859"/>
      <c r="F38" s="860"/>
    </row>
    <row r="39" spans="1:10" ht="15.75" customHeight="1" x14ac:dyDescent="0.25">
      <c r="A39" s="427"/>
      <c r="B39" s="424"/>
      <c r="C39" s="424"/>
      <c r="D39" s="424"/>
      <c r="E39" s="424"/>
      <c r="F39" s="423"/>
    </row>
    <row r="40" spans="1:10" ht="33.75" customHeight="1" x14ac:dyDescent="0.25">
      <c r="A40" s="3" t="s">
        <v>48</v>
      </c>
      <c r="B40" s="422" t="s">
        <v>49</v>
      </c>
      <c r="C40" s="424"/>
      <c r="D40" s="424"/>
      <c r="E40" s="424"/>
      <c r="F40" s="423"/>
    </row>
    <row r="41" spans="1:10" ht="45" customHeight="1" x14ac:dyDescent="0.25">
      <c r="A41" s="3" t="s">
        <v>50</v>
      </c>
      <c r="B41" s="422" t="s">
        <v>51</v>
      </c>
      <c r="C41" s="423"/>
      <c r="D41" s="422" t="s">
        <v>52</v>
      </c>
      <c r="E41" s="424"/>
      <c r="F41" s="423"/>
      <c r="J41" s="10"/>
    </row>
    <row r="42" spans="1:10" ht="60" customHeight="1" x14ac:dyDescent="0.25">
      <c r="A42" s="216" t="s">
        <v>53</v>
      </c>
      <c r="B42" s="861" t="s">
        <v>408</v>
      </c>
      <c r="C42" s="862"/>
      <c r="D42" s="863" t="s">
        <v>409</v>
      </c>
      <c r="E42" s="864"/>
      <c r="F42" s="865"/>
    </row>
    <row r="43" spans="1:10" ht="99.95" customHeight="1" x14ac:dyDescent="0.25">
      <c r="A43" s="216" t="s">
        <v>54</v>
      </c>
      <c r="B43" s="861" t="s">
        <v>410</v>
      </c>
      <c r="C43" s="862"/>
      <c r="D43" s="863" t="s">
        <v>411</v>
      </c>
      <c r="E43" s="864"/>
      <c r="F43" s="865"/>
    </row>
    <row r="44" spans="1:10" ht="15.75" customHeight="1" x14ac:dyDescent="0.25">
      <c r="A44" s="427"/>
      <c r="B44" s="424"/>
      <c r="C44" s="424"/>
      <c r="D44" s="424"/>
      <c r="E44" s="424"/>
      <c r="F44" s="423"/>
    </row>
    <row r="45" spans="1:10" ht="46.5" customHeight="1" x14ac:dyDescent="0.25">
      <c r="A45" s="3" t="s">
        <v>57</v>
      </c>
      <c r="B45" s="422" t="s">
        <v>58</v>
      </c>
      <c r="C45" s="424"/>
      <c r="D45" s="424"/>
      <c r="E45" s="424"/>
      <c r="F45" s="423"/>
    </row>
    <row r="46" spans="1:10" ht="33.75" customHeight="1" x14ac:dyDescent="0.25">
      <c r="A46" s="6"/>
      <c r="B46" s="11" t="s">
        <v>59</v>
      </c>
      <c r="C46" s="422" t="s">
        <v>60</v>
      </c>
      <c r="D46" s="423"/>
      <c r="E46" s="422" t="s">
        <v>61</v>
      </c>
      <c r="F46" s="423"/>
    </row>
    <row r="47" spans="1:10" ht="15.75" customHeight="1" x14ac:dyDescent="0.25">
      <c r="A47" s="12"/>
      <c r="B47" s="8"/>
      <c r="C47" s="426"/>
      <c r="D47" s="423"/>
      <c r="E47" s="426"/>
      <c r="F47" s="423"/>
    </row>
    <row r="48" spans="1:10" ht="15.75" customHeight="1" x14ac:dyDescent="0.25">
      <c r="A48" s="12"/>
      <c r="B48" s="8"/>
      <c r="C48" s="426"/>
      <c r="D48" s="423"/>
      <c r="E48" s="426"/>
      <c r="F48" s="423"/>
    </row>
    <row r="49" spans="1:6" ht="15.75" customHeight="1" x14ac:dyDescent="0.25">
      <c r="A49" s="12"/>
      <c r="B49" s="8"/>
      <c r="C49" s="426"/>
      <c r="D49" s="423"/>
      <c r="E49" s="426"/>
      <c r="F49" s="423"/>
    </row>
    <row r="50" spans="1:6" ht="15.75" customHeight="1" x14ac:dyDescent="0.25">
      <c r="A50" s="12"/>
      <c r="B50" s="8"/>
      <c r="C50" s="426"/>
      <c r="D50" s="423"/>
      <c r="E50" s="426"/>
      <c r="F50" s="423"/>
    </row>
    <row r="51" spans="1:6" ht="15.75" customHeight="1" x14ac:dyDescent="0.25">
      <c r="A51" s="12"/>
      <c r="B51" s="8"/>
      <c r="C51" s="426"/>
      <c r="D51" s="423"/>
      <c r="E51" s="426"/>
      <c r="F51" s="423"/>
    </row>
    <row r="52" spans="1:6" ht="15.75" customHeight="1" x14ac:dyDescent="0.25">
      <c r="A52" s="427"/>
      <c r="B52" s="424"/>
      <c r="C52" s="424"/>
      <c r="D52" s="424"/>
      <c r="E52" s="424"/>
      <c r="F52" s="423"/>
    </row>
    <row r="53" spans="1:6" ht="15" customHeight="1" x14ac:dyDescent="0.25">
      <c r="A53" s="429" t="s">
        <v>62</v>
      </c>
      <c r="B53" s="424"/>
      <c r="C53" s="424"/>
      <c r="D53" s="424"/>
      <c r="E53" s="424"/>
      <c r="F53" s="423"/>
    </row>
    <row r="54" spans="1:6" ht="24.95" customHeight="1" x14ac:dyDescent="0.25">
      <c r="A54" s="13"/>
      <c r="B54" s="13"/>
      <c r="C54" s="11" t="s">
        <v>63</v>
      </c>
      <c r="D54" s="11" t="s">
        <v>64</v>
      </c>
      <c r="E54" s="14" t="s">
        <v>65</v>
      </c>
      <c r="F54" s="15" t="s">
        <v>66</v>
      </c>
    </row>
    <row r="55" spans="1:6" ht="30" customHeight="1" x14ac:dyDescent="0.25">
      <c r="A55" s="16" t="s">
        <v>53</v>
      </c>
      <c r="B55" s="4" t="s">
        <v>67</v>
      </c>
      <c r="C55" s="17">
        <f t="shared" ref="C55:D55" si="0">SUM(C56:C58)</f>
        <v>0</v>
      </c>
      <c r="D55" s="17">
        <f t="shared" si="0"/>
        <v>0</v>
      </c>
      <c r="E55" s="17">
        <f t="shared" ref="E55:E58" si="1">D55-C55</f>
        <v>0</v>
      </c>
      <c r="F55" s="18">
        <f>E55/$C$71</f>
        <v>0</v>
      </c>
    </row>
    <row r="56" spans="1:6" ht="24.95" customHeight="1" x14ac:dyDescent="0.25">
      <c r="A56" s="19" t="s">
        <v>68</v>
      </c>
      <c r="B56" s="12" t="s">
        <v>69</v>
      </c>
      <c r="C56" s="20"/>
      <c r="D56" s="20"/>
      <c r="E56" s="17">
        <f t="shared" si="1"/>
        <v>0</v>
      </c>
      <c r="F56" s="18">
        <f t="shared" ref="F56:F71" si="2">E56/$C$71</f>
        <v>0</v>
      </c>
    </row>
    <row r="57" spans="1:6" ht="24.95" customHeight="1" x14ac:dyDescent="0.25">
      <c r="A57" s="19" t="s">
        <v>70</v>
      </c>
      <c r="B57" s="12" t="s">
        <v>71</v>
      </c>
      <c r="C57" s="20"/>
      <c r="D57" s="20"/>
      <c r="E57" s="17">
        <f t="shared" si="1"/>
        <v>0</v>
      </c>
      <c r="F57" s="18">
        <f t="shared" si="2"/>
        <v>0</v>
      </c>
    </row>
    <row r="58" spans="1:6" ht="24.95" customHeight="1" x14ac:dyDescent="0.25">
      <c r="A58" s="19" t="s">
        <v>72</v>
      </c>
      <c r="B58" s="12" t="s">
        <v>73</v>
      </c>
      <c r="C58" s="20"/>
      <c r="D58" s="20"/>
      <c r="E58" s="17">
        <f t="shared" si="1"/>
        <v>0</v>
      </c>
      <c r="F58" s="18">
        <f t="shared" si="2"/>
        <v>0</v>
      </c>
    </row>
    <row r="59" spans="1:6" ht="24.95" customHeight="1" x14ac:dyDescent="0.25">
      <c r="A59" s="217"/>
      <c r="B59" s="218"/>
      <c r="C59" s="218"/>
      <c r="D59" s="218"/>
      <c r="E59" s="218"/>
      <c r="F59" s="219"/>
    </row>
    <row r="60" spans="1:6" ht="30" customHeight="1" x14ac:dyDescent="0.25">
      <c r="A60" s="16" t="s">
        <v>54</v>
      </c>
      <c r="B60" s="4" t="s">
        <v>74</v>
      </c>
      <c r="C60" s="17">
        <f t="shared" ref="C60:D60" si="3">SUM(C62:C69)</f>
        <v>1000</v>
      </c>
      <c r="D60" s="17">
        <f t="shared" si="3"/>
        <v>1000</v>
      </c>
      <c r="E60" s="17">
        <f>D60-C60</f>
        <v>0</v>
      </c>
      <c r="F60" s="18">
        <f t="shared" si="2"/>
        <v>0</v>
      </c>
    </row>
    <row r="61" spans="1:6" ht="24.95" customHeight="1" x14ac:dyDescent="0.25">
      <c r="A61" s="21"/>
      <c r="B61" s="22" t="s">
        <v>75</v>
      </c>
      <c r="C61" s="23"/>
      <c r="D61" s="23"/>
      <c r="E61" s="23"/>
      <c r="F61" s="24"/>
    </row>
    <row r="62" spans="1:6" ht="24.95" customHeight="1" x14ac:dyDescent="0.25">
      <c r="A62" s="19" t="s">
        <v>76</v>
      </c>
      <c r="B62" s="12" t="s">
        <v>77</v>
      </c>
      <c r="C62" s="20">
        <v>570</v>
      </c>
      <c r="D62" s="25">
        <v>618</v>
      </c>
      <c r="E62" s="17">
        <f t="shared" ref="E62:E64" si="4">SUM(D62-C62)</f>
        <v>48</v>
      </c>
      <c r="F62" s="18">
        <f t="shared" si="2"/>
        <v>4.8000000000000001E-2</v>
      </c>
    </row>
    <row r="63" spans="1:6" ht="24.95" customHeight="1" x14ac:dyDescent="0.25">
      <c r="A63" s="19" t="s">
        <v>78</v>
      </c>
      <c r="B63" s="12" t="s">
        <v>79</v>
      </c>
      <c r="C63" s="20">
        <v>50</v>
      </c>
      <c r="D63" s="20">
        <v>0</v>
      </c>
      <c r="E63" s="17">
        <f t="shared" si="4"/>
        <v>-50</v>
      </c>
      <c r="F63" s="18">
        <f t="shared" si="2"/>
        <v>-0.05</v>
      </c>
    </row>
    <row r="64" spans="1:6" ht="24.95" customHeight="1" x14ac:dyDescent="0.25">
      <c r="A64" s="19" t="s">
        <v>80</v>
      </c>
      <c r="B64" s="12" t="s">
        <v>81</v>
      </c>
      <c r="C64" s="20">
        <v>206</v>
      </c>
      <c r="D64" s="20">
        <v>208</v>
      </c>
      <c r="E64" s="17">
        <f t="shared" si="4"/>
        <v>2</v>
      </c>
      <c r="F64" s="18">
        <f t="shared" si="2"/>
        <v>2E-3</v>
      </c>
    </row>
    <row r="65" spans="1:6" ht="24.95" customHeight="1" x14ac:dyDescent="0.25">
      <c r="A65" s="6"/>
      <c r="B65" s="22" t="s">
        <v>82</v>
      </c>
      <c r="C65" s="23"/>
      <c r="D65" s="23"/>
      <c r="E65" s="23"/>
      <c r="F65" s="24"/>
    </row>
    <row r="66" spans="1:6" ht="24.95" customHeight="1" x14ac:dyDescent="0.25">
      <c r="A66" s="19" t="s">
        <v>83</v>
      </c>
      <c r="B66" s="12" t="s">
        <v>84</v>
      </c>
      <c r="C66" s="20">
        <v>10</v>
      </c>
      <c r="D66" s="20">
        <v>66</v>
      </c>
      <c r="E66" s="17">
        <f t="shared" ref="E66:E69" si="5">SUM(D66-C66)</f>
        <v>56</v>
      </c>
      <c r="F66" s="18">
        <f t="shared" si="2"/>
        <v>5.6000000000000001E-2</v>
      </c>
    </row>
    <row r="67" spans="1:6" ht="24.95" customHeight="1" x14ac:dyDescent="0.25">
      <c r="A67" s="19" t="s">
        <v>85</v>
      </c>
      <c r="B67" s="12" t="s">
        <v>86</v>
      </c>
      <c r="C67" s="20">
        <v>44</v>
      </c>
      <c r="D67" s="20">
        <v>35</v>
      </c>
      <c r="E67" s="17">
        <f t="shared" si="5"/>
        <v>-9</v>
      </c>
      <c r="F67" s="18">
        <f t="shared" si="2"/>
        <v>-8.9999999999999993E-3</v>
      </c>
    </row>
    <row r="68" spans="1:6" ht="24.95" customHeight="1" x14ac:dyDescent="0.25">
      <c r="A68" s="19" t="s">
        <v>87</v>
      </c>
      <c r="B68" s="12" t="s">
        <v>88</v>
      </c>
      <c r="C68" s="20">
        <v>70</v>
      </c>
      <c r="D68" s="20">
        <v>23</v>
      </c>
      <c r="E68" s="17">
        <f t="shared" si="5"/>
        <v>-47</v>
      </c>
      <c r="F68" s="18">
        <f t="shared" si="2"/>
        <v>-4.7E-2</v>
      </c>
    </row>
    <row r="69" spans="1:6" ht="24.95" customHeight="1" x14ac:dyDescent="0.25">
      <c r="A69" s="19" t="s">
        <v>89</v>
      </c>
      <c r="B69" s="12" t="s">
        <v>90</v>
      </c>
      <c r="C69" s="20">
        <v>50</v>
      </c>
      <c r="D69" s="20">
        <v>50</v>
      </c>
      <c r="E69" s="17">
        <f t="shared" si="5"/>
        <v>0</v>
      </c>
      <c r="F69" s="18">
        <f t="shared" si="2"/>
        <v>0</v>
      </c>
    </row>
    <row r="70" spans="1:6" ht="24.95" customHeight="1" x14ac:dyDescent="0.25">
      <c r="A70" s="217"/>
      <c r="B70" s="218"/>
      <c r="C70" s="218"/>
      <c r="D70" s="218"/>
      <c r="E70" s="218"/>
      <c r="F70" s="219"/>
    </row>
    <row r="71" spans="1:6" ht="30" customHeight="1" x14ac:dyDescent="0.25">
      <c r="A71" s="16" t="s">
        <v>55</v>
      </c>
      <c r="B71" s="4" t="s">
        <v>91</v>
      </c>
      <c r="C71" s="17">
        <f>SUM(C60,C55)</f>
        <v>1000</v>
      </c>
      <c r="D71" s="17">
        <f>SUM(D60,D55,)</f>
        <v>1000</v>
      </c>
      <c r="E71" s="17">
        <f>D71-C71</f>
        <v>0</v>
      </c>
      <c r="F71" s="18">
        <f t="shared" si="2"/>
        <v>0</v>
      </c>
    </row>
    <row r="72" spans="1:6" ht="15.75" customHeight="1" x14ac:dyDescent="0.25">
      <c r="A72" s="427"/>
      <c r="B72" s="424"/>
      <c r="C72" s="424"/>
      <c r="D72" s="424"/>
      <c r="E72" s="424"/>
      <c r="F72" s="423"/>
    </row>
    <row r="73" spans="1:6" ht="15" customHeight="1" x14ac:dyDescent="0.25">
      <c r="A73" s="429" t="s">
        <v>92</v>
      </c>
      <c r="B73" s="424"/>
      <c r="C73" s="424"/>
      <c r="D73" s="424"/>
      <c r="E73" s="424"/>
      <c r="F73" s="423"/>
    </row>
    <row r="74" spans="1:6" ht="24.95" customHeight="1" x14ac:dyDescent="0.25">
      <c r="A74" s="11" t="s">
        <v>93</v>
      </c>
      <c r="B74" s="422" t="s">
        <v>94</v>
      </c>
      <c r="C74" s="424"/>
      <c r="D74" s="423"/>
      <c r="E74" s="422" t="s">
        <v>95</v>
      </c>
      <c r="F74" s="423"/>
    </row>
    <row r="75" spans="1:6" ht="45" customHeight="1" x14ac:dyDescent="0.25">
      <c r="A75" s="220" t="s">
        <v>76</v>
      </c>
      <c r="B75" s="866" t="s">
        <v>412</v>
      </c>
      <c r="C75" s="867"/>
      <c r="D75" s="868"/>
      <c r="E75" s="697">
        <v>618</v>
      </c>
      <c r="F75" s="698"/>
    </row>
    <row r="76" spans="1:6" ht="30" customHeight="1" x14ac:dyDescent="0.25">
      <c r="A76" s="220" t="s">
        <v>80</v>
      </c>
      <c r="B76" s="866" t="s">
        <v>413</v>
      </c>
      <c r="C76" s="867"/>
      <c r="D76" s="868"/>
      <c r="E76" s="697">
        <v>208</v>
      </c>
      <c r="F76" s="698"/>
    </row>
    <row r="77" spans="1:6" ht="30" customHeight="1" x14ac:dyDescent="0.25">
      <c r="A77" s="220" t="s">
        <v>83</v>
      </c>
      <c r="B77" s="866" t="s">
        <v>414</v>
      </c>
      <c r="C77" s="867"/>
      <c r="D77" s="868"/>
      <c r="E77" s="697">
        <v>66</v>
      </c>
      <c r="F77" s="698"/>
    </row>
    <row r="78" spans="1:6" ht="30" customHeight="1" x14ac:dyDescent="0.25">
      <c r="A78" s="221" t="s">
        <v>85</v>
      </c>
      <c r="B78" s="866" t="s">
        <v>415</v>
      </c>
      <c r="C78" s="867"/>
      <c r="D78" s="868"/>
      <c r="E78" s="869">
        <v>35</v>
      </c>
      <c r="F78" s="870"/>
    </row>
    <row r="79" spans="1:6" ht="30" customHeight="1" x14ac:dyDescent="0.25">
      <c r="A79" s="220" t="s">
        <v>87</v>
      </c>
      <c r="B79" s="866" t="s">
        <v>416</v>
      </c>
      <c r="C79" s="867"/>
      <c r="D79" s="868"/>
      <c r="E79" s="697">
        <v>23</v>
      </c>
      <c r="F79" s="698"/>
    </row>
    <row r="80" spans="1:6" ht="30" customHeight="1" x14ac:dyDescent="0.25">
      <c r="A80" s="220" t="s">
        <v>89</v>
      </c>
      <c r="B80" s="866" t="s">
        <v>417</v>
      </c>
      <c r="C80" s="867"/>
      <c r="D80" s="868"/>
      <c r="E80" s="697">
        <v>50</v>
      </c>
      <c r="F80" s="698"/>
    </row>
    <row r="81" spans="1:6" ht="15.75" customHeight="1" x14ac:dyDescent="0.25">
      <c r="A81" s="26"/>
      <c r="B81" s="434"/>
      <c r="C81" s="424"/>
      <c r="D81" s="423"/>
      <c r="E81" s="434"/>
      <c r="F81" s="423"/>
    </row>
    <row r="82" spans="1:6" ht="15.75" customHeight="1" x14ac:dyDescent="0.25">
      <c r="A82" s="27"/>
      <c r="B82" s="27"/>
      <c r="C82" s="27"/>
      <c r="D82" s="27"/>
      <c r="E82" s="27"/>
      <c r="F82" s="27"/>
    </row>
    <row r="83" spans="1:6" ht="15.75" customHeight="1" x14ac:dyDescent="0.25">
      <c r="A83" s="431" t="s">
        <v>96</v>
      </c>
      <c r="B83" s="432"/>
      <c r="C83" s="432"/>
      <c r="D83" s="432"/>
      <c r="E83" s="432"/>
      <c r="F83" s="432"/>
    </row>
    <row r="84" spans="1:6" ht="15.75" customHeight="1" x14ac:dyDescent="0.25">
      <c r="A84" s="431" t="s">
        <v>97</v>
      </c>
      <c r="B84" s="432"/>
      <c r="C84" s="432"/>
      <c r="D84" s="432"/>
      <c r="E84" s="432"/>
      <c r="F84" s="432"/>
    </row>
    <row r="85" spans="1:6" ht="15.75" customHeight="1" x14ac:dyDescent="0.25">
      <c r="A85" s="28"/>
      <c r="B85" s="28"/>
      <c r="C85" s="28"/>
      <c r="D85" s="28"/>
      <c r="E85" s="28"/>
      <c r="F85" s="28"/>
    </row>
    <row r="86" spans="1:6" ht="15.75" customHeight="1" x14ac:dyDescent="0.25"/>
    <row r="87" spans="1:6" ht="15.75" customHeight="1" x14ac:dyDescent="0.25"/>
    <row r="88" spans="1:6" ht="15.75" customHeight="1" x14ac:dyDescent="0.25"/>
    <row r="89" spans="1:6" ht="15.75" customHeight="1" x14ac:dyDescent="0.25"/>
    <row r="90" spans="1:6" ht="15.75" customHeight="1" x14ac:dyDescent="0.25"/>
    <row r="91" spans="1:6" ht="15.75" customHeight="1" x14ac:dyDescent="0.25"/>
    <row r="92" spans="1:6" ht="15.75" customHeight="1" x14ac:dyDescent="0.25"/>
    <row r="93" spans="1:6" ht="15.75" customHeight="1" x14ac:dyDescent="0.25"/>
    <row r="94" spans="1:6" ht="15.75" customHeight="1" x14ac:dyDescent="0.25"/>
    <row r="95" spans="1:6" ht="15.75" customHeight="1" x14ac:dyDescent="0.25"/>
    <row r="96" spans="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91">
    <mergeCell ref="A84:F84"/>
    <mergeCell ref="B77:D77"/>
    <mergeCell ref="E77:F77"/>
    <mergeCell ref="B78:D78"/>
    <mergeCell ref="E78:F78"/>
    <mergeCell ref="B79:D79"/>
    <mergeCell ref="E79:F79"/>
    <mergeCell ref="B80:D80"/>
    <mergeCell ref="E80:F80"/>
    <mergeCell ref="B81:D81"/>
    <mergeCell ref="E81:F81"/>
    <mergeCell ref="A83:F83"/>
    <mergeCell ref="B74:D74"/>
    <mergeCell ref="E74:F74"/>
    <mergeCell ref="B75:D75"/>
    <mergeCell ref="E75:F75"/>
    <mergeCell ref="B76:D76"/>
    <mergeCell ref="E76:F76"/>
    <mergeCell ref="A73:F73"/>
    <mergeCell ref="C48:D48"/>
    <mergeCell ref="E48:F48"/>
    <mergeCell ref="C49:D49"/>
    <mergeCell ref="E49:F49"/>
    <mergeCell ref="C50:D50"/>
    <mergeCell ref="E50:F50"/>
    <mergeCell ref="C51:D51"/>
    <mergeCell ref="E51:F51"/>
    <mergeCell ref="A52:F52"/>
    <mergeCell ref="A53:F53"/>
    <mergeCell ref="A72:F72"/>
    <mergeCell ref="A44:F44"/>
    <mergeCell ref="B45:F45"/>
    <mergeCell ref="C46:D46"/>
    <mergeCell ref="E46:F46"/>
    <mergeCell ref="C47:D47"/>
    <mergeCell ref="E47:F47"/>
    <mergeCell ref="B41:C41"/>
    <mergeCell ref="D41:F41"/>
    <mergeCell ref="B42:C42"/>
    <mergeCell ref="D42:F42"/>
    <mergeCell ref="B43:C43"/>
    <mergeCell ref="D43:F43"/>
    <mergeCell ref="B40:F40"/>
    <mergeCell ref="B29:F29"/>
    <mergeCell ref="A30:F30"/>
    <mergeCell ref="B31:F31"/>
    <mergeCell ref="B32:F32"/>
    <mergeCell ref="B33:F33"/>
    <mergeCell ref="B34:F34"/>
    <mergeCell ref="B35:F35"/>
    <mergeCell ref="B36:F36"/>
    <mergeCell ref="B37:F37"/>
    <mergeCell ref="B38:F38"/>
    <mergeCell ref="A39:F39"/>
    <mergeCell ref="B28:F28"/>
    <mergeCell ref="B19:C19"/>
    <mergeCell ref="D19:F19"/>
    <mergeCell ref="B20:C20"/>
    <mergeCell ref="D20:F20"/>
    <mergeCell ref="A21:F21"/>
    <mergeCell ref="A22:F22"/>
    <mergeCell ref="B23:F23"/>
    <mergeCell ref="B24:F24"/>
    <mergeCell ref="B25:F25"/>
    <mergeCell ref="B26:F26"/>
    <mergeCell ref="B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96982299-ECB3-4EF3-B143-99FA23CBF825}"/>
    <hyperlink ref="D18" r:id="rId2" xr:uid="{86C52787-D6AD-480A-9555-6249EAE562E4}"/>
    <hyperlink ref="B20" r:id="rId3" xr:uid="{C1815B2A-D501-4DAA-B2B7-775D0AA2C31E}"/>
    <hyperlink ref="D20" r:id="rId4" xr:uid="{BCFE48AB-E212-446C-B076-9F176CAC08A7}"/>
  </hyperlinks>
  <printOptions horizontalCentered="1"/>
  <pageMargins left="0.70866141732283472" right="0.70866141732283472" top="0.78740157480314965" bottom="0.78740157480314965" header="0" footer="0"/>
  <pageSetup paperSize="9" orientation="portrait" r:id="rId5"/>
  <rowBreaks count="1" manualBreakCount="1">
    <brk id="5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724D2-C662-4031-96B4-73EDF839D31D}">
  <dimension ref="A1:Z999"/>
  <sheetViews>
    <sheetView topLeftCell="B58" zoomScaleNormal="100" workbookViewId="0">
      <selection activeCell="B78" sqref="B78:D78"/>
    </sheetView>
  </sheetViews>
  <sheetFormatPr defaultColWidth="14.42578125" defaultRowHeight="15" customHeight="1" x14ac:dyDescent="0.25"/>
  <cols>
    <col min="1" max="1" width="17.85546875" customWidth="1"/>
    <col min="2" max="2" width="29" customWidth="1"/>
    <col min="3" max="3" width="16.85546875" customWidth="1"/>
    <col min="4" max="4" width="17.7109375" customWidth="1"/>
    <col min="5" max="5" width="14" customWidth="1"/>
    <col min="6" max="6" width="14.7109375" customWidth="1"/>
    <col min="7" max="26" width="8.7109375" customWidth="1"/>
  </cols>
  <sheetData>
    <row r="1" spans="1:26" ht="18.75" x14ac:dyDescent="0.25">
      <c r="A1" s="1" t="s">
        <v>0</v>
      </c>
      <c r="B1" s="454" t="s">
        <v>418</v>
      </c>
      <c r="C1" s="424"/>
      <c r="D1" s="424"/>
      <c r="E1" s="424"/>
      <c r="F1" s="423"/>
      <c r="G1" s="28"/>
      <c r="H1" s="28"/>
      <c r="I1" s="28"/>
      <c r="J1" s="28"/>
      <c r="K1" s="28"/>
      <c r="L1" s="28"/>
      <c r="M1" s="28"/>
      <c r="N1" s="28"/>
      <c r="O1" s="28"/>
      <c r="P1" s="28"/>
      <c r="Q1" s="28"/>
      <c r="R1" s="28"/>
      <c r="S1" s="28"/>
      <c r="T1" s="28"/>
      <c r="U1" s="28"/>
      <c r="V1" s="28"/>
      <c r="W1" s="28"/>
      <c r="X1" s="28"/>
      <c r="Y1" s="28"/>
      <c r="Z1" s="28"/>
    </row>
    <row r="2" spans="1:26" ht="15" customHeight="1" x14ac:dyDescent="0.25">
      <c r="A2" s="430" t="s">
        <v>2</v>
      </c>
      <c r="B2" s="424"/>
      <c r="C2" s="424"/>
      <c r="D2" s="424"/>
      <c r="E2" s="424"/>
      <c r="F2" s="423"/>
      <c r="G2" s="28"/>
      <c r="H2" s="28"/>
      <c r="I2" s="28"/>
      <c r="J2" s="28"/>
      <c r="K2" s="28"/>
      <c r="L2" s="28"/>
      <c r="M2" s="28"/>
      <c r="N2" s="28"/>
      <c r="O2" s="28"/>
      <c r="P2" s="28"/>
      <c r="Q2" s="28"/>
      <c r="R2" s="28"/>
      <c r="S2" s="28"/>
      <c r="T2" s="28"/>
      <c r="U2" s="28"/>
      <c r="V2" s="28"/>
      <c r="W2" s="28"/>
      <c r="X2" s="28"/>
      <c r="Y2" s="28"/>
      <c r="Z2" s="28"/>
    </row>
    <row r="3" spans="1:26" ht="15" customHeight="1" x14ac:dyDescent="0.25">
      <c r="A3" s="430" t="s">
        <v>99</v>
      </c>
      <c r="B3" s="424"/>
      <c r="C3" s="424"/>
      <c r="D3" s="424"/>
      <c r="E3" s="424"/>
      <c r="F3" s="423"/>
      <c r="G3" s="28"/>
      <c r="H3" s="28"/>
      <c r="I3" s="28"/>
      <c r="J3" s="28"/>
      <c r="K3" s="28"/>
      <c r="L3" s="28"/>
      <c r="M3" s="28"/>
      <c r="N3" s="28"/>
      <c r="O3" s="28"/>
      <c r="P3" s="28"/>
      <c r="Q3" s="28"/>
      <c r="R3" s="28"/>
      <c r="S3" s="28"/>
      <c r="T3" s="28"/>
      <c r="U3" s="28"/>
      <c r="V3" s="28"/>
      <c r="W3" s="28"/>
      <c r="X3" s="28"/>
      <c r="Y3" s="28"/>
      <c r="Z3" s="28"/>
    </row>
    <row r="4" spans="1:26" x14ac:dyDescent="0.25">
      <c r="A4" s="2" t="s">
        <v>4</v>
      </c>
      <c r="B4" s="426" t="s">
        <v>5</v>
      </c>
      <c r="C4" s="424"/>
      <c r="D4" s="424"/>
      <c r="E4" s="424"/>
      <c r="F4" s="423"/>
      <c r="G4" s="28"/>
      <c r="H4" s="28"/>
      <c r="I4" s="28"/>
      <c r="J4" s="28"/>
      <c r="K4" s="28"/>
      <c r="L4" s="28"/>
      <c r="M4" s="28"/>
      <c r="N4" s="28"/>
      <c r="O4" s="28"/>
      <c r="P4" s="28"/>
      <c r="Q4" s="28"/>
      <c r="R4" s="28"/>
      <c r="S4" s="28"/>
      <c r="T4" s="28"/>
      <c r="U4" s="28"/>
      <c r="V4" s="28"/>
      <c r="W4" s="28"/>
      <c r="X4" s="28"/>
      <c r="Y4" s="28"/>
      <c r="Z4" s="28"/>
    </row>
    <row r="5" spans="1:26" x14ac:dyDescent="0.25">
      <c r="A5" s="3" t="s">
        <v>6</v>
      </c>
      <c r="B5" s="426" t="s">
        <v>7</v>
      </c>
      <c r="C5" s="424"/>
      <c r="D5" s="424"/>
      <c r="E5" s="424"/>
      <c r="F5" s="423"/>
      <c r="G5" s="28"/>
      <c r="H5" s="28"/>
      <c r="I5" s="28"/>
      <c r="J5" s="28"/>
      <c r="K5" s="28"/>
      <c r="L5" s="28"/>
      <c r="M5" s="28"/>
      <c r="N5" s="28"/>
      <c r="O5" s="28"/>
      <c r="P5" s="28"/>
      <c r="Q5" s="28"/>
      <c r="R5" s="28"/>
      <c r="S5" s="28"/>
      <c r="T5" s="28"/>
      <c r="U5" s="28"/>
      <c r="V5" s="28"/>
      <c r="W5" s="28"/>
      <c r="X5" s="28"/>
      <c r="Y5" s="28"/>
      <c r="Z5" s="28"/>
    </row>
    <row r="6" spans="1:26" x14ac:dyDescent="0.25">
      <c r="A6" s="437" t="s">
        <v>8</v>
      </c>
      <c r="B6" s="440" t="s">
        <v>9</v>
      </c>
      <c r="C6" s="441"/>
      <c r="D6" s="441"/>
      <c r="E6" s="441"/>
      <c r="F6" s="442"/>
      <c r="G6" s="28"/>
      <c r="H6" s="28"/>
      <c r="I6" s="28"/>
      <c r="J6" s="28"/>
      <c r="K6" s="28"/>
      <c r="L6" s="28"/>
      <c r="M6" s="28"/>
      <c r="N6" s="28"/>
      <c r="O6" s="28"/>
      <c r="P6" s="28"/>
      <c r="Q6" s="28"/>
      <c r="R6" s="28"/>
      <c r="S6" s="28"/>
      <c r="T6" s="28"/>
      <c r="U6" s="28"/>
      <c r="V6" s="28"/>
      <c r="W6" s="28"/>
      <c r="X6" s="28"/>
      <c r="Y6" s="28"/>
      <c r="Z6" s="28"/>
    </row>
    <row r="7" spans="1:26" x14ac:dyDescent="0.25">
      <c r="A7" s="438"/>
      <c r="B7" s="443"/>
      <c r="C7" s="432"/>
      <c r="D7" s="432"/>
      <c r="E7" s="432"/>
      <c r="F7" s="444"/>
      <c r="G7" s="28"/>
      <c r="H7" s="28"/>
      <c r="I7" s="28"/>
      <c r="J7" s="28"/>
      <c r="K7" s="28"/>
      <c r="L7" s="28"/>
      <c r="M7" s="28"/>
      <c r="N7" s="28"/>
      <c r="O7" s="28"/>
      <c r="P7" s="28"/>
      <c r="Q7" s="28"/>
      <c r="R7" s="28"/>
      <c r="S7" s="28"/>
      <c r="T7" s="28"/>
      <c r="U7" s="28"/>
      <c r="V7" s="28"/>
      <c r="W7" s="28"/>
      <c r="X7" s="28"/>
      <c r="Y7" s="28"/>
      <c r="Z7" s="28"/>
    </row>
    <row r="8" spans="1:26" x14ac:dyDescent="0.25">
      <c r="A8" s="439"/>
      <c r="B8" s="445"/>
      <c r="C8" s="446"/>
      <c r="D8" s="446"/>
      <c r="E8" s="446"/>
      <c r="F8" s="447"/>
      <c r="G8" s="28"/>
      <c r="H8" s="28"/>
      <c r="I8" s="28"/>
      <c r="J8" s="28"/>
      <c r="K8" s="28"/>
      <c r="L8" s="28"/>
      <c r="M8" s="28"/>
      <c r="N8" s="28"/>
      <c r="O8" s="28"/>
      <c r="P8" s="28"/>
      <c r="Q8" s="28"/>
      <c r="R8" s="28"/>
      <c r="S8" s="28"/>
      <c r="T8" s="28"/>
      <c r="U8" s="28"/>
      <c r="V8" s="28"/>
      <c r="W8" s="28"/>
      <c r="X8" s="28"/>
      <c r="Y8" s="28"/>
      <c r="Z8" s="28"/>
    </row>
    <row r="9" spans="1:26" ht="25.5" x14ac:dyDescent="0.25">
      <c r="A9" s="3" t="s">
        <v>10</v>
      </c>
      <c r="B9" s="448" t="s">
        <v>100</v>
      </c>
      <c r="C9" s="423"/>
      <c r="D9" s="448" t="s">
        <v>12</v>
      </c>
      <c r="E9" s="424"/>
      <c r="F9" s="423"/>
      <c r="G9" s="28"/>
      <c r="H9" s="28"/>
      <c r="I9" s="28"/>
      <c r="J9" s="28"/>
      <c r="K9" s="28"/>
      <c r="L9" s="28"/>
      <c r="M9" s="28"/>
      <c r="N9" s="28"/>
      <c r="O9" s="28"/>
      <c r="P9" s="28"/>
      <c r="Q9" s="28"/>
      <c r="R9" s="28"/>
      <c r="S9" s="28"/>
      <c r="T9" s="28"/>
      <c r="U9" s="28"/>
      <c r="V9" s="28"/>
      <c r="W9" s="28"/>
      <c r="X9" s="28"/>
      <c r="Y9" s="28"/>
      <c r="Z9" s="28"/>
    </row>
    <row r="10" spans="1:26" ht="25.5" customHeight="1" x14ac:dyDescent="0.25">
      <c r="A10" s="4" t="s">
        <v>13</v>
      </c>
      <c r="B10" s="3" t="s">
        <v>14</v>
      </c>
      <c r="C10" s="448" t="s">
        <v>15</v>
      </c>
      <c r="D10" s="423"/>
      <c r="E10" s="422" t="s">
        <v>16</v>
      </c>
      <c r="F10" s="423"/>
      <c r="G10" s="28"/>
      <c r="H10" s="28"/>
      <c r="I10" s="28"/>
      <c r="J10" s="28"/>
      <c r="K10" s="28"/>
      <c r="L10" s="28"/>
      <c r="M10" s="28"/>
      <c r="N10" s="28"/>
      <c r="O10" s="28"/>
      <c r="P10" s="28"/>
      <c r="Q10" s="28"/>
      <c r="R10" s="28"/>
      <c r="S10" s="28"/>
      <c r="T10" s="28"/>
      <c r="U10" s="28"/>
      <c r="V10" s="28"/>
      <c r="W10" s="28"/>
      <c r="X10" s="28"/>
      <c r="Y10" s="28"/>
      <c r="Z10" s="28"/>
    </row>
    <row r="11" spans="1:26" x14ac:dyDescent="0.25">
      <c r="A11" s="3" t="s">
        <v>17</v>
      </c>
      <c r="B11" s="5">
        <v>374</v>
      </c>
      <c r="C11" s="435">
        <v>374</v>
      </c>
      <c r="D11" s="423"/>
      <c r="E11" s="435">
        <v>0</v>
      </c>
      <c r="F11" s="423"/>
      <c r="G11" s="28"/>
      <c r="H11" s="28"/>
      <c r="I11" s="28"/>
      <c r="J11" s="28"/>
      <c r="K11" s="28"/>
      <c r="L11" s="28"/>
      <c r="M11" s="28"/>
      <c r="N11" s="28"/>
      <c r="O11" s="28"/>
      <c r="P11" s="28"/>
      <c r="Q11" s="28"/>
      <c r="R11" s="28"/>
      <c r="S11" s="28"/>
      <c r="T11" s="28"/>
      <c r="U11" s="28"/>
      <c r="V11" s="28"/>
      <c r="W11" s="28"/>
      <c r="X11" s="28"/>
      <c r="Y11" s="28"/>
      <c r="Z11" s="28"/>
    </row>
    <row r="12" spans="1:26" x14ac:dyDescent="0.25">
      <c r="A12" s="3" t="s">
        <v>18</v>
      </c>
      <c r="B12" s="5">
        <v>344</v>
      </c>
      <c r="C12" s="435">
        <v>344</v>
      </c>
      <c r="D12" s="423"/>
      <c r="E12" s="435">
        <v>0</v>
      </c>
      <c r="F12" s="423"/>
      <c r="G12" s="28"/>
      <c r="H12" s="28"/>
      <c r="I12" s="28"/>
      <c r="J12" s="28"/>
      <c r="K12" s="28"/>
      <c r="L12" s="28"/>
      <c r="M12" s="28"/>
      <c r="N12" s="28"/>
      <c r="O12" s="28"/>
      <c r="P12" s="28"/>
      <c r="Q12" s="28"/>
      <c r="R12" s="28"/>
      <c r="S12" s="28"/>
      <c r="T12" s="28"/>
      <c r="U12" s="28"/>
      <c r="V12" s="28"/>
      <c r="W12" s="28"/>
      <c r="X12" s="28"/>
      <c r="Y12" s="28"/>
      <c r="Z12" s="28"/>
    </row>
    <row r="13" spans="1:26" x14ac:dyDescent="0.25">
      <c r="A13" s="427"/>
      <c r="B13" s="424"/>
      <c r="C13" s="424"/>
      <c r="D13" s="424"/>
      <c r="E13" s="424"/>
      <c r="F13" s="423"/>
      <c r="G13" s="28"/>
      <c r="H13" s="28"/>
      <c r="I13" s="28"/>
      <c r="J13" s="28"/>
      <c r="K13" s="28"/>
      <c r="L13" s="28"/>
      <c r="M13" s="28"/>
      <c r="N13" s="28"/>
      <c r="O13" s="28"/>
      <c r="P13" s="28"/>
      <c r="Q13" s="28"/>
      <c r="R13" s="28"/>
      <c r="S13" s="28"/>
      <c r="T13" s="28"/>
      <c r="U13" s="28"/>
      <c r="V13" s="28"/>
      <c r="W13" s="28"/>
      <c r="X13" s="28"/>
      <c r="Y13" s="28"/>
      <c r="Z13" s="28"/>
    </row>
    <row r="14" spans="1:26" x14ac:dyDescent="0.25">
      <c r="A14" s="454" t="s">
        <v>19</v>
      </c>
      <c r="B14" s="424"/>
      <c r="C14" s="424"/>
      <c r="D14" s="424"/>
      <c r="E14" s="424"/>
      <c r="F14" s="423"/>
      <c r="G14" s="28"/>
      <c r="H14" s="28"/>
      <c r="I14" s="28"/>
      <c r="J14" s="28"/>
      <c r="K14" s="28"/>
      <c r="L14" s="28"/>
      <c r="M14" s="28"/>
      <c r="N14" s="28"/>
      <c r="O14" s="28"/>
      <c r="P14" s="28"/>
      <c r="Q14" s="28"/>
      <c r="R14" s="28"/>
      <c r="S14" s="28"/>
      <c r="T14" s="28"/>
      <c r="U14" s="28"/>
      <c r="V14" s="28"/>
      <c r="W14" s="28"/>
      <c r="X14" s="28"/>
      <c r="Y14" s="28"/>
      <c r="Z14" s="28"/>
    </row>
    <row r="15" spans="1:26" x14ac:dyDescent="0.25">
      <c r="A15" s="6"/>
      <c r="B15" s="422" t="s">
        <v>20</v>
      </c>
      <c r="C15" s="423"/>
      <c r="D15" s="422" t="s">
        <v>21</v>
      </c>
      <c r="E15" s="424"/>
      <c r="F15" s="423"/>
      <c r="G15" s="28"/>
      <c r="H15" s="28"/>
      <c r="I15" s="28"/>
      <c r="J15" s="28"/>
      <c r="K15" s="28"/>
      <c r="L15" s="28"/>
      <c r="M15" s="28"/>
      <c r="N15" s="28"/>
      <c r="O15" s="28"/>
      <c r="P15" s="28"/>
      <c r="Q15" s="28"/>
      <c r="R15" s="28"/>
      <c r="S15" s="28"/>
      <c r="T15" s="28"/>
      <c r="U15" s="28"/>
      <c r="V15" s="28"/>
      <c r="W15" s="28"/>
      <c r="X15" s="28"/>
      <c r="Y15" s="28"/>
      <c r="Z15" s="28"/>
    </row>
    <row r="16" spans="1:26" x14ac:dyDescent="0.25">
      <c r="A16" s="3" t="s">
        <v>22</v>
      </c>
      <c r="B16" s="426" t="s">
        <v>419</v>
      </c>
      <c r="C16" s="423"/>
      <c r="D16" s="426" t="s">
        <v>419</v>
      </c>
      <c r="E16" s="424"/>
      <c r="F16" s="423"/>
      <c r="G16" s="28"/>
      <c r="H16" s="28"/>
      <c r="I16" s="28"/>
      <c r="J16" s="28"/>
      <c r="K16" s="28"/>
      <c r="L16" s="28"/>
      <c r="M16" s="28"/>
      <c r="N16" s="28"/>
      <c r="O16" s="28"/>
      <c r="P16" s="28"/>
      <c r="Q16" s="28"/>
      <c r="R16" s="28"/>
      <c r="S16" s="28"/>
      <c r="T16" s="28"/>
      <c r="U16" s="28"/>
      <c r="V16" s="28"/>
      <c r="W16" s="28"/>
      <c r="X16" s="28"/>
      <c r="Y16" s="28"/>
      <c r="Z16" s="28"/>
    </row>
    <row r="17" spans="1:26" x14ac:dyDescent="0.25">
      <c r="A17" s="3" t="s">
        <v>0</v>
      </c>
      <c r="B17" s="426" t="s">
        <v>420</v>
      </c>
      <c r="C17" s="423"/>
      <c r="D17" s="426" t="s">
        <v>420</v>
      </c>
      <c r="E17" s="424"/>
      <c r="F17" s="423"/>
      <c r="G17" s="28"/>
      <c r="H17" s="28"/>
      <c r="I17" s="28"/>
      <c r="J17" s="28"/>
      <c r="K17" s="28"/>
      <c r="L17" s="28"/>
      <c r="M17" s="28"/>
      <c r="N17" s="28"/>
      <c r="O17" s="28"/>
      <c r="P17" s="28"/>
      <c r="Q17" s="28"/>
      <c r="R17" s="28"/>
      <c r="S17" s="28"/>
      <c r="T17" s="28"/>
      <c r="U17" s="28"/>
      <c r="V17" s="28"/>
      <c r="W17" s="28"/>
      <c r="X17" s="28"/>
      <c r="Y17" s="28"/>
      <c r="Z17" s="28"/>
    </row>
    <row r="18" spans="1:26" x14ac:dyDescent="0.25">
      <c r="A18" s="3" t="s">
        <v>26</v>
      </c>
      <c r="B18" s="848" t="s">
        <v>421</v>
      </c>
      <c r="C18" s="423"/>
      <c r="D18" s="848" t="s">
        <v>421</v>
      </c>
      <c r="E18" s="424"/>
      <c r="F18" s="423"/>
      <c r="G18" s="28"/>
      <c r="H18" s="28"/>
      <c r="I18" s="28"/>
      <c r="J18" s="28"/>
      <c r="K18" s="28"/>
      <c r="L18" s="28"/>
      <c r="M18" s="28"/>
      <c r="N18" s="28"/>
      <c r="O18" s="28"/>
      <c r="P18" s="28"/>
      <c r="Q18" s="28"/>
      <c r="R18" s="28"/>
      <c r="S18" s="28"/>
      <c r="T18" s="28"/>
      <c r="U18" s="28"/>
      <c r="V18" s="28"/>
      <c r="W18" s="28"/>
      <c r="X18" s="28"/>
      <c r="Y18" s="28"/>
      <c r="Z18" s="28"/>
    </row>
    <row r="19" spans="1:26" x14ac:dyDescent="0.25">
      <c r="A19" s="3" t="s">
        <v>28</v>
      </c>
      <c r="B19" s="434">
        <v>733690728</v>
      </c>
      <c r="C19" s="423"/>
      <c r="D19" s="426">
        <v>733690728</v>
      </c>
      <c r="E19" s="424"/>
      <c r="F19" s="423"/>
      <c r="G19" s="28"/>
      <c r="H19" s="28"/>
      <c r="I19" s="28"/>
      <c r="J19" s="28"/>
      <c r="K19" s="28"/>
      <c r="L19" s="28"/>
      <c r="M19" s="28"/>
      <c r="N19" s="28"/>
      <c r="O19" s="28"/>
      <c r="P19" s="28"/>
      <c r="Q19" s="28"/>
      <c r="R19" s="28"/>
      <c r="S19" s="28"/>
      <c r="T19" s="28"/>
      <c r="U19" s="28"/>
      <c r="V19" s="28"/>
      <c r="W19" s="28"/>
      <c r="X19" s="28"/>
      <c r="Y19" s="28"/>
      <c r="Z19" s="28"/>
    </row>
    <row r="20" spans="1:26" x14ac:dyDescent="0.25">
      <c r="A20" s="3" t="s">
        <v>29</v>
      </c>
      <c r="B20" s="848" t="s">
        <v>422</v>
      </c>
      <c r="C20" s="423"/>
      <c r="D20" s="848" t="s">
        <v>422</v>
      </c>
      <c r="E20" s="424"/>
      <c r="F20" s="423"/>
      <c r="G20" s="28"/>
      <c r="H20" s="28"/>
      <c r="I20" s="28"/>
      <c r="J20" s="28"/>
      <c r="K20" s="28"/>
      <c r="L20" s="28"/>
      <c r="M20" s="28"/>
      <c r="N20" s="28"/>
      <c r="O20" s="28"/>
      <c r="P20" s="28"/>
      <c r="Q20" s="28"/>
      <c r="R20" s="28"/>
      <c r="S20" s="28"/>
      <c r="T20" s="28"/>
      <c r="U20" s="28"/>
      <c r="V20" s="28"/>
      <c r="W20" s="28"/>
      <c r="X20" s="28"/>
      <c r="Y20" s="28"/>
      <c r="Z20" s="28"/>
    </row>
    <row r="21" spans="1:26" ht="15.75" customHeight="1" x14ac:dyDescent="0.25">
      <c r="A21" s="427"/>
      <c r="B21" s="424"/>
      <c r="C21" s="424"/>
      <c r="D21" s="424"/>
      <c r="E21" s="424"/>
      <c r="F21" s="423"/>
      <c r="G21" s="28"/>
      <c r="H21" s="28"/>
      <c r="I21" s="28"/>
      <c r="J21" s="28"/>
      <c r="K21" s="28"/>
      <c r="L21" s="28"/>
      <c r="M21" s="28"/>
      <c r="N21" s="28"/>
      <c r="O21" s="28"/>
      <c r="P21" s="28"/>
      <c r="Q21" s="28"/>
      <c r="R21" s="28"/>
      <c r="S21" s="28"/>
      <c r="T21" s="28"/>
      <c r="U21" s="28"/>
      <c r="V21" s="28"/>
      <c r="W21" s="28"/>
      <c r="X21" s="28"/>
      <c r="Y21" s="28"/>
      <c r="Z21" s="28"/>
    </row>
    <row r="22" spans="1:26" ht="15" customHeight="1" x14ac:dyDescent="0.25">
      <c r="A22" s="454" t="s">
        <v>32</v>
      </c>
      <c r="B22" s="424"/>
      <c r="C22" s="424"/>
      <c r="D22" s="424"/>
      <c r="E22" s="424"/>
      <c r="F22" s="423"/>
    </row>
    <row r="23" spans="1:26" ht="29.25" customHeight="1" x14ac:dyDescent="0.25">
      <c r="A23" s="3" t="s">
        <v>33</v>
      </c>
      <c r="B23" s="448" t="s">
        <v>34</v>
      </c>
      <c r="C23" s="424"/>
      <c r="D23" s="424"/>
      <c r="E23" s="424"/>
      <c r="F23" s="423"/>
    </row>
    <row r="24" spans="1:26" ht="213.75" customHeight="1" x14ac:dyDescent="0.25">
      <c r="A24" s="8" t="s">
        <v>108</v>
      </c>
      <c r="B24" s="426" t="s">
        <v>109</v>
      </c>
      <c r="C24" s="424"/>
      <c r="D24" s="424"/>
      <c r="E24" s="424"/>
      <c r="F24" s="423"/>
    </row>
    <row r="25" spans="1:26" ht="15.75" customHeight="1" x14ac:dyDescent="0.25">
      <c r="A25" s="8"/>
      <c r="B25" s="426"/>
      <c r="C25" s="424"/>
      <c r="D25" s="424"/>
      <c r="E25" s="424"/>
      <c r="F25" s="423"/>
    </row>
    <row r="26" spans="1:26" ht="15.75" customHeight="1" x14ac:dyDescent="0.25">
      <c r="A26" s="8"/>
      <c r="B26" s="426"/>
      <c r="C26" s="424"/>
      <c r="D26" s="424"/>
      <c r="E26" s="424"/>
      <c r="F26" s="423"/>
    </row>
    <row r="27" spans="1:26" ht="15.75" customHeight="1" x14ac:dyDescent="0.25">
      <c r="A27" s="8"/>
      <c r="B27" s="426"/>
      <c r="C27" s="424"/>
      <c r="D27" s="424"/>
      <c r="E27" s="424"/>
      <c r="F27" s="423"/>
    </row>
    <row r="28" spans="1:26" ht="15.75" customHeight="1" x14ac:dyDescent="0.25">
      <c r="A28" s="8"/>
      <c r="B28" s="426"/>
      <c r="C28" s="424"/>
      <c r="D28" s="424"/>
      <c r="E28" s="424"/>
      <c r="F28" s="423"/>
    </row>
    <row r="29" spans="1:26" ht="15.75" customHeight="1" x14ac:dyDescent="0.25">
      <c r="A29" s="8"/>
      <c r="B29" s="426"/>
      <c r="C29" s="424"/>
      <c r="D29" s="424"/>
      <c r="E29" s="424"/>
      <c r="F29" s="423"/>
    </row>
    <row r="30" spans="1:26" ht="15.75" customHeight="1" x14ac:dyDescent="0.25">
      <c r="A30" s="427"/>
      <c r="B30" s="424"/>
      <c r="C30" s="424"/>
      <c r="D30" s="424"/>
      <c r="E30" s="424"/>
      <c r="F30" s="423"/>
    </row>
    <row r="31" spans="1:26" ht="30.75" customHeight="1" x14ac:dyDescent="0.25">
      <c r="A31" s="3" t="s">
        <v>39</v>
      </c>
      <c r="B31" s="448" t="s">
        <v>40</v>
      </c>
      <c r="C31" s="424"/>
      <c r="D31" s="424"/>
      <c r="E31" s="424"/>
      <c r="F31" s="423"/>
      <c r="I31" s="9"/>
    </row>
    <row r="32" spans="1:26" ht="131.25" customHeight="1" x14ac:dyDescent="0.25">
      <c r="A32" s="8" t="s">
        <v>190</v>
      </c>
      <c r="B32" s="426" t="s">
        <v>423</v>
      </c>
      <c r="C32" s="424"/>
      <c r="D32" s="424"/>
      <c r="E32" s="424"/>
      <c r="F32" s="423"/>
      <c r="K32" s="222"/>
    </row>
    <row r="33" spans="1:12" ht="131.25" customHeight="1" x14ac:dyDescent="0.25">
      <c r="A33" s="8" t="s">
        <v>271</v>
      </c>
      <c r="B33" s="426" t="s">
        <v>424</v>
      </c>
      <c r="C33" s="424"/>
      <c r="D33" s="424"/>
      <c r="E33" s="424"/>
      <c r="F33" s="423"/>
    </row>
    <row r="34" spans="1:12" ht="162.75" customHeight="1" x14ac:dyDescent="0.25">
      <c r="A34" s="8" t="s">
        <v>273</v>
      </c>
      <c r="B34" s="426" t="s">
        <v>425</v>
      </c>
      <c r="C34" s="424"/>
      <c r="D34" s="424"/>
      <c r="E34" s="424"/>
      <c r="F34" s="423"/>
    </row>
    <row r="35" spans="1:12" ht="59.25" customHeight="1" x14ac:dyDescent="0.25">
      <c r="A35" s="8" t="s">
        <v>426</v>
      </c>
      <c r="B35" s="426" t="s">
        <v>427</v>
      </c>
      <c r="C35" s="424"/>
      <c r="D35" s="424"/>
      <c r="E35" s="424"/>
      <c r="F35" s="423"/>
    </row>
    <row r="36" spans="1:12" ht="108.75" customHeight="1" x14ac:dyDescent="0.25">
      <c r="A36" s="8" t="s">
        <v>428</v>
      </c>
      <c r="B36" s="426" t="s">
        <v>429</v>
      </c>
      <c r="C36" s="424"/>
      <c r="D36" s="424"/>
      <c r="E36" s="424"/>
      <c r="F36" s="423"/>
    </row>
    <row r="37" spans="1:12" ht="123.75" customHeight="1" x14ac:dyDescent="0.25">
      <c r="A37" s="8" t="s">
        <v>306</v>
      </c>
      <c r="B37" s="426" t="s">
        <v>430</v>
      </c>
      <c r="C37" s="424"/>
      <c r="D37" s="424"/>
      <c r="E37" s="424"/>
      <c r="F37" s="423"/>
    </row>
    <row r="38" spans="1:12" ht="15.75" customHeight="1" x14ac:dyDescent="0.25">
      <c r="A38" s="427"/>
      <c r="B38" s="424"/>
      <c r="C38" s="424"/>
      <c r="D38" s="424"/>
      <c r="E38" s="424"/>
      <c r="F38" s="423"/>
    </row>
    <row r="39" spans="1:12" ht="33.75" customHeight="1" x14ac:dyDescent="0.25">
      <c r="A39" s="3" t="s">
        <v>48</v>
      </c>
      <c r="B39" s="422" t="s">
        <v>49</v>
      </c>
      <c r="C39" s="424"/>
      <c r="D39" s="424"/>
      <c r="E39" s="424"/>
      <c r="F39" s="423"/>
    </row>
    <row r="40" spans="1:12" ht="45" customHeight="1" x14ac:dyDescent="0.25">
      <c r="A40" s="3" t="s">
        <v>50</v>
      </c>
      <c r="B40" s="422" t="s">
        <v>51</v>
      </c>
      <c r="C40" s="423"/>
      <c r="D40" s="422" t="s">
        <v>52</v>
      </c>
      <c r="E40" s="424"/>
      <c r="F40" s="423"/>
      <c r="J40" s="10"/>
    </row>
    <row r="41" spans="1:12" ht="33" customHeight="1" x14ac:dyDescent="0.25">
      <c r="A41" s="11" t="s">
        <v>53</v>
      </c>
      <c r="B41" s="426" t="s">
        <v>431</v>
      </c>
      <c r="C41" s="423"/>
      <c r="D41" s="426" t="s">
        <v>432</v>
      </c>
      <c r="E41" s="424"/>
      <c r="F41" s="423"/>
      <c r="G41" s="223"/>
      <c r="H41" s="224"/>
      <c r="I41" s="224"/>
      <c r="J41" s="224"/>
      <c r="K41" s="224"/>
      <c r="L41" s="224"/>
    </row>
    <row r="42" spans="1:12" ht="42" customHeight="1" x14ac:dyDescent="0.25">
      <c r="A42" s="11" t="s">
        <v>54</v>
      </c>
      <c r="B42" s="426" t="s">
        <v>433</v>
      </c>
      <c r="C42" s="423"/>
      <c r="D42" s="426" t="s">
        <v>434</v>
      </c>
      <c r="E42" s="424"/>
      <c r="F42" s="423"/>
    </row>
    <row r="43" spans="1:12" ht="15.75" customHeight="1" x14ac:dyDescent="0.25">
      <c r="A43" s="11" t="s">
        <v>55</v>
      </c>
      <c r="B43" s="426"/>
      <c r="C43" s="423"/>
      <c r="D43" s="426"/>
      <c r="E43" s="424"/>
      <c r="F43" s="423"/>
    </row>
    <row r="44" spans="1:12" ht="15.75" customHeight="1" x14ac:dyDescent="0.25">
      <c r="A44" s="11" t="s">
        <v>56</v>
      </c>
      <c r="B44" s="426"/>
      <c r="C44" s="423"/>
      <c r="D44" s="426"/>
      <c r="E44" s="424"/>
      <c r="F44" s="423"/>
    </row>
    <row r="45" spans="1:12" ht="15.75" customHeight="1" x14ac:dyDescent="0.25">
      <c r="A45" s="427"/>
      <c r="B45" s="424"/>
      <c r="C45" s="424"/>
      <c r="D45" s="424"/>
      <c r="E45" s="424"/>
      <c r="F45" s="423"/>
    </row>
    <row r="46" spans="1:12" ht="46.5" customHeight="1" x14ac:dyDescent="0.25">
      <c r="A46" s="3" t="s">
        <v>57</v>
      </c>
      <c r="B46" s="422" t="s">
        <v>58</v>
      </c>
      <c r="C46" s="424"/>
      <c r="D46" s="424"/>
      <c r="E46" s="424"/>
      <c r="F46" s="423"/>
    </row>
    <row r="47" spans="1:12" ht="33.75" customHeight="1" x14ac:dyDescent="0.25">
      <c r="A47" s="6"/>
      <c r="B47" s="11" t="s">
        <v>59</v>
      </c>
      <c r="C47" s="422" t="s">
        <v>60</v>
      </c>
      <c r="D47" s="423"/>
      <c r="E47" s="422" t="s">
        <v>61</v>
      </c>
      <c r="F47" s="423"/>
    </row>
    <row r="48" spans="1:12" ht="15.75" customHeight="1" x14ac:dyDescent="0.25">
      <c r="A48" s="12"/>
      <c r="B48" s="8"/>
      <c r="C48" s="426"/>
      <c r="D48" s="423"/>
      <c r="E48" s="426"/>
      <c r="F48" s="423"/>
    </row>
    <row r="49" spans="1:6" ht="15.75" customHeight="1" x14ac:dyDescent="0.25">
      <c r="A49" s="12"/>
      <c r="B49" s="8"/>
      <c r="C49" s="426"/>
      <c r="D49" s="423"/>
      <c r="E49" s="426"/>
      <c r="F49" s="423"/>
    </row>
    <row r="50" spans="1:6" ht="15.75" customHeight="1" x14ac:dyDescent="0.25">
      <c r="A50" s="12"/>
      <c r="B50" s="8"/>
      <c r="C50" s="426"/>
      <c r="D50" s="423"/>
      <c r="E50" s="426"/>
      <c r="F50" s="423"/>
    </row>
    <row r="51" spans="1:6" ht="15.75" customHeight="1" x14ac:dyDescent="0.25">
      <c r="A51" s="12"/>
      <c r="B51" s="8"/>
      <c r="C51" s="426"/>
      <c r="D51" s="423"/>
      <c r="E51" s="426"/>
      <c r="F51" s="423"/>
    </row>
    <row r="52" spans="1:6" ht="15.75" customHeight="1" x14ac:dyDescent="0.25">
      <c r="A52" s="12"/>
      <c r="B52" s="8"/>
      <c r="C52" s="426"/>
      <c r="D52" s="423"/>
      <c r="E52" s="426"/>
      <c r="F52" s="423"/>
    </row>
    <row r="53" spans="1:6" ht="15.75" customHeight="1" x14ac:dyDescent="0.25">
      <c r="A53" s="427"/>
      <c r="B53" s="424"/>
      <c r="C53" s="424"/>
      <c r="D53" s="424"/>
      <c r="E53" s="424"/>
      <c r="F53" s="423"/>
    </row>
    <row r="54" spans="1:6" ht="15" customHeight="1" x14ac:dyDescent="0.25">
      <c r="A54" s="429" t="s">
        <v>62</v>
      </c>
      <c r="B54" s="424"/>
      <c r="C54" s="424"/>
      <c r="D54" s="424"/>
      <c r="E54" s="424"/>
      <c r="F54" s="423"/>
    </row>
    <row r="55" spans="1:6" ht="35.25" customHeight="1" x14ac:dyDescent="0.25">
      <c r="A55" s="13"/>
      <c r="B55" s="13"/>
      <c r="C55" s="11" t="s">
        <v>63</v>
      </c>
      <c r="D55" s="11" t="s">
        <v>64</v>
      </c>
      <c r="E55" s="14" t="s">
        <v>65</v>
      </c>
      <c r="F55" s="15" t="s">
        <v>66</v>
      </c>
    </row>
    <row r="56" spans="1:6" ht="15.75" customHeight="1" x14ac:dyDescent="0.25">
      <c r="A56" s="16" t="s">
        <v>53</v>
      </c>
      <c r="B56" s="4" t="s">
        <v>67</v>
      </c>
      <c r="C56" s="17">
        <f t="shared" ref="C56:D56" si="0">SUM(C57:C59)</f>
        <v>0</v>
      </c>
      <c r="D56" s="17">
        <f t="shared" si="0"/>
        <v>0</v>
      </c>
      <c r="E56" s="17">
        <f t="shared" ref="E56:E59" si="1">D56-C56</f>
        <v>0</v>
      </c>
      <c r="F56" s="18">
        <f t="shared" ref="F56:F59" si="2">IFERROR((D56-C56)/ABS(C56),0)</f>
        <v>0</v>
      </c>
    </row>
    <row r="57" spans="1:6" ht="25.5" x14ac:dyDescent="0.25">
      <c r="A57" s="19" t="s">
        <v>68</v>
      </c>
      <c r="B57" s="12" t="s">
        <v>69</v>
      </c>
      <c r="C57" s="20">
        <v>0</v>
      </c>
      <c r="D57" s="20">
        <v>0</v>
      </c>
      <c r="E57" s="17">
        <f t="shared" si="1"/>
        <v>0</v>
      </c>
      <c r="F57" s="18">
        <f t="shared" si="2"/>
        <v>0</v>
      </c>
    </row>
    <row r="58" spans="1:6" ht="25.5" x14ac:dyDescent="0.25">
      <c r="A58" s="19" t="s">
        <v>70</v>
      </c>
      <c r="B58" s="12" t="s">
        <v>71</v>
      </c>
      <c r="C58" s="20">
        <v>0</v>
      </c>
      <c r="D58" s="20">
        <v>0</v>
      </c>
      <c r="E58" s="17">
        <f t="shared" si="1"/>
        <v>0</v>
      </c>
      <c r="F58" s="18">
        <f t="shared" si="2"/>
        <v>0</v>
      </c>
    </row>
    <row r="59" spans="1:6" x14ac:dyDescent="0.25">
      <c r="A59" s="19" t="s">
        <v>72</v>
      </c>
      <c r="B59" s="12" t="s">
        <v>73</v>
      </c>
      <c r="C59" s="20">
        <v>0</v>
      </c>
      <c r="D59" s="20">
        <v>0</v>
      </c>
      <c r="E59" s="17">
        <f t="shared" si="1"/>
        <v>0</v>
      </c>
      <c r="F59" s="18">
        <f t="shared" si="2"/>
        <v>0</v>
      </c>
    </row>
    <row r="60" spans="1:6" ht="15.75" customHeight="1" x14ac:dyDescent="0.25">
      <c r="A60" s="427"/>
      <c r="B60" s="424"/>
      <c r="C60" s="424"/>
      <c r="D60" s="424"/>
      <c r="E60" s="424"/>
      <c r="F60" s="423"/>
    </row>
    <row r="61" spans="1:6" ht="15.75" customHeight="1" x14ac:dyDescent="0.25">
      <c r="A61" s="16" t="s">
        <v>54</v>
      </c>
      <c r="B61" s="4" t="s">
        <v>74</v>
      </c>
      <c r="C61" s="17">
        <f t="shared" ref="C61:D61" si="3">SUM(C63:C70)</f>
        <v>374</v>
      </c>
      <c r="D61" s="17">
        <f t="shared" si="3"/>
        <v>344</v>
      </c>
      <c r="E61" s="17">
        <f>D61-C61</f>
        <v>-30</v>
      </c>
      <c r="F61" s="18">
        <f>IFERROR((D61-C61)/ABS(C61),0)</f>
        <v>-8.0213903743315509E-2</v>
      </c>
    </row>
    <row r="62" spans="1:6" ht="15.75" customHeight="1" x14ac:dyDescent="0.25">
      <c r="A62" s="21"/>
      <c r="B62" s="22" t="s">
        <v>75</v>
      </c>
      <c r="C62" s="23"/>
      <c r="D62" s="23"/>
      <c r="E62" s="23"/>
      <c r="F62" s="24"/>
    </row>
    <row r="63" spans="1:6" ht="37.5" customHeight="1" x14ac:dyDescent="0.25">
      <c r="A63" s="19" t="s">
        <v>76</v>
      </c>
      <c r="B63" s="12" t="s">
        <v>77</v>
      </c>
      <c r="C63" s="20">
        <v>211</v>
      </c>
      <c r="D63" s="25">
        <v>214</v>
      </c>
      <c r="E63" s="17">
        <f t="shared" ref="E63:E65" si="4">SUM(D63-C63)</f>
        <v>3</v>
      </c>
      <c r="F63" s="18">
        <f t="shared" ref="F63:F65" si="5">IFERROR((D63-C63)/ABS(C63),0)</f>
        <v>1.4218009478672985E-2</v>
      </c>
    </row>
    <row r="64" spans="1:6" ht="37.5" customHeight="1" x14ac:dyDescent="0.25">
      <c r="A64" s="19" t="s">
        <v>78</v>
      </c>
      <c r="B64" s="12" t="s">
        <v>79</v>
      </c>
      <c r="C64" s="20">
        <v>30</v>
      </c>
      <c r="D64" s="20">
        <v>30</v>
      </c>
      <c r="E64" s="17">
        <f t="shared" si="4"/>
        <v>0</v>
      </c>
      <c r="F64" s="18">
        <f t="shared" si="5"/>
        <v>0</v>
      </c>
    </row>
    <row r="65" spans="1:6" ht="37.5" customHeight="1" x14ac:dyDescent="0.25">
      <c r="A65" s="19" t="s">
        <v>80</v>
      </c>
      <c r="B65" s="12" t="s">
        <v>81</v>
      </c>
      <c r="C65" s="20">
        <v>72</v>
      </c>
      <c r="D65" s="20">
        <v>69</v>
      </c>
      <c r="E65" s="17">
        <f t="shared" si="4"/>
        <v>-3</v>
      </c>
      <c r="F65" s="18">
        <f t="shared" si="5"/>
        <v>-4.1666666666666664E-2</v>
      </c>
    </row>
    <row r="66" spans="1:6" ht="15.75" customHeight="1" x14ac:dyDescent="0.25">
      <c r="A66" s="6"/>
      <c r="B66" s="22" t="s">
        <v>82</v>
      </c>
      <c r="C66" s="23"/>
      <c r="D66" s="23"/>
      <c r="E66" s="23"/>
      <c r="F66" s="24"/>
    </row>
    <row r="67" spans="1:6" ht="23.25" customHeight="1" x14ac:dyDescent="0.25">
      <c r="A67" s="19" t="s">
        <v>83</v>
      </c>
      <c r="B67" s="12" t="s">
        <v>84</v>
      </c>
      <c r="C67" s="20">
        <v>0</v>
      </c>
      <c r="D67" s="20">
        <v>0</v>
      </c>
      <c r="E67" s="17">
        <f t="shared" ref="E67:E70" si="6">SUM(D67-C67)</f>
        <v>0</v>
      </c>
      <c r="F67" s="18">
        <f t="shared" ref="F67:F70" si="7">IFERROR((D67-C67)/ABS(C67),0)</f>
        <v>0</v>
      </c>
    </row>
    <row r="68" spans="1:6" ht="23.25" customHeight="1" x14ac:dyDescent="0.25">
      <c r="A68" s="19" t="s">
        <v>85</v>
      </c>
      <c r="B68" s="12" t="s">
        <v>86</v>
      </c>
      <c r="C68" s="20">
        <v>5</v>
      </c>
      <c r="D68" s="20">
        <v>5</v>
      </c>
      <c r="E68" s="17">
        <f t="shared" si="6"/>
        <v>0</v>
      </c>
      <c r="F68" s="18">
        <f t="shared" si="7"/>
        <v>0</v>
      </c>
    </row>
    <row r="69" spans="1:6" ht="23.25" customHeight="1" x14ac:dyDescent="0.25">
      <c r="A69" s="19" t="s">
        <v>87</v>
      </c>
      <c r="B69" s="12" t="s">
        <v>88</v>
      </c>
      <c r="C69" s="20">
        <v>50</v>
      </c>
      <c r="D69" s="20">
        <v>20</v>
      </c>
      <c r="E69" s="17">
        <f t="shared" si="6"/>
        <v>-30</v>
      </c>
      <c r="F69" s="18">
        <f t="shared" si="7"/>
        <v>-0.6</v>
      </c>
    </row>
    <row r="70" spans="1:6" ht="23.25" customHeight="1" x14ac:dyDescent="0.25">
      <c r="A70" s="19" t="s">
        <v>89</v>
      </c>
      <c r="B70" s="12" t="s">
        <v>90</v>
      </c>
      <c r="C70" s="20">
        <v>6</v>
      </c>
      <c r="D70" s="20">
        <v>6</v>
      </c>
      <c r="E70" s="17">
        <f t="shared" si="6"/>
        <v>0</v>
      </c>
      <c r="F70" s="18">
        <f t="shared" si="7"/>
        <v>0</v>
      </c>
    </row>
    <row r="71" spans="1:6" ht="15.75" customHeight="1" x14ac:dyDescent="0.25">
      <c r="A71" s="427"/>
      <c r="B71" s="424"/>
      <c r="C71" s="424"/>
      <c r="D71" s="424"/>
      <c r="E71" s="424"/>
      <c r="F71" s="423"/>
    </row>
    <row r="72" spans="1:6" ht="15.75" customHeight="1" x14ac:dyDescent="0.25">
      <c r="A72" s="16" t="s">
        <v>55</v>
      </c>
      <c r="B72" s="4" t="s">
        <v>91</v>
      </c>
      <c r="C72" s="17">
        <f>SUM(C61,C56)</f>
        <v>374</v>
      </c>
      <c r="D72" s="17">
        <f>SUM(D61,D56,)</f>
        <v>344</v>
      </c>
      <c r="E72" s="17">
        <f>D72-C72</f>
        <v>-30</v>
      </c>
      <c r="F72" s="18">
        <f>IFERROR((D72-C72)/ABS(C72),0)</f>
        <v>-8.0213903743315509E-2</v>
      </c>
    </row>
    <row r="73" spans="1:6" ht="15.75" customHeight="1" x14ac:dyDescent="0.25">
      <c r="A73" s="427"/>
      <c r="B73" s="424"/>
      <c r="C73" s="424"/>
      <c r="D73" s="424"/>
      <c r="E73" s="424"/>
      <c r="F73" s="423"/>
    </row>
    <row r="74" spans="1:6" ht="15" customHeight="1" x14ac:dyDescent="0.25">
      <c r="A74" s="429" t="s">
        <v>92</v>
      </c>
      <c r="B74" s="424"/>
      <c r="C74" s="424"/>
      <c r="D74" s="424"/>
      <c r="E74" s="424"/>
      <c r="F74" s="423"/>
    </row>
    <row r="75" spans="1:6" ht="25.5" x14ac:dyDescent="0.25">
      <c r="A75" s="11" t="s">
        <v>93</v>
      </c>
      <c r="B75" s="422" t="s">
        <v>94</v>
      </c>
      <c r="C75" s="424"/>
      <c r="D75" s="423"/>
      <c r="E75" s="422" t="s">
        <v>95</v>
      </c>
      <c r="F75" s="423"/>
    </row>
    <row r="76" spans="1:6" ht="48.75" customHeight="1" x14ac:dyDescent="0.25">
      <c r="A76" s="21" t="s">
        <v>76</v>
      </c>
      <c r="B76" s="434" t="s">
        <v>435</v>
      </c>
      <c r="C76" s="424"/>
      <c r="D76" s="423"/>
      <c r="E76" s="434">
        <v>214</v>
      </c>
      <c r="F76" s="423"/>
    </row>
    <row r="77" spans="1:6" ht="39.75" customHeight="1" x14ac:dyDescent="0.25">
      <c r="A77" s="21" t="s">
        <v>78</v>
      </c>
      <c r="B77" s="434" t="s">
        <v>436</v>
      </c>
      <c r="C77" s="424"/>
      <c r="D77" s="423"/>
      <c r="E77" s="434">
        <v>30</v>
      </c>
      <c r="F77" s="423"/>
    </row>
    <row r="78" spans="1:6" ht="25.5" customHeight="1" x14ac:dyDescent="0.25">
      <c r="A78" s="21" t="s">
        <v>80</v>
      </c>
      <c r="B78" s="434" t="s">
        <v>437</v>
      </c>
      <c r="C78" s="871"/>
      <c r="D78" s="872"/>
      <c r="E78" s="434">
        <v>69</v>
      </c>
      <c r="F78" s="872"/>
    </row>
    <row r="79" spans="1:6" ht="30.75" customHeight="1" x14ac:dyDescent="0.25">
      <c r="A79" s="21" t="s">
        <v>85</v>
      </c>
      <c r="B79" s="434" t="s">
        <v>438</v>
      </c>
      <c r="C79" s="424"/>
      <c r="D79" s="423"/>
      <c r="E79" s="434">
        <v>5</v>
      </c>
      <c r="F79" s="423"/>
    </row>
    <row r="80" spans="1:6" ht="15.75" customHeight="1" x14ac:dyDescent="0.25">
      <c r="A80" s="21" t="s">
        <v>87</v>
      </c>
      <c r="B80" s="434" t="s">
        <v>439</v>
      </c>
      <c r="C80" s="424"/>
      <c r="D80" s="423"/>
      <c r="E80" s="434">
        <v>20</v>
      </c>
      <c r="F80" s="423"/>
    </row>
    <row r="81" spans="1:6" ht="32.25" customHeight="1" x14ac:dyDescent="0.25">
      <c r="A81" s="21" t="s">
        <v>214</v>
      </c>
      <c r="B81" s="434" t="s">
        <v>440</v>
      </c>
      <c r="C81" s="424"/>
      <c r="D81" s="423"/>
      <c r="E81" s="434">
        <v>6</v>
      </c>
      <c r="F81" s="423"/>
    </row>
    <row r="82" spans="1:6" ht="15.75" customHeight="1" x14ac:dyDescent="0.25">
      <c r="A82" s="21"/>
      <c r="B82" s="434"/>
      <c r="C82" s="424"/>
      <c r="D82" s="423"/>
      <c r="E82" s="434"/>
      <c r="F82" s="423"/>
    </row>
    <row r="83" spans="1:6" ht="15.75" customHeight="1" x14ac:dyDescent="0.25">
      <c r="A83" s="27"/>
      <c r="B83" s="27"/>
      <c r="C83" s="27"/>
      <c r="D83" s="27"/>
      <c r="E83" s="27"/>
      <c r="F83" s="27"/>
    </row>
    <row r="84" spans="1:6" ht="15.75" customHeight="1" x14ac:dyDescent="0.25">
      <c r="A84" s="431" t="s">
        <v>96</v>
      </c>
      <c r="B84" s="432"/>
      <c r="C84" s="432"/>
      <c r="D84" s="432"/>
      <c r="E84" s="432"/>
      <c r="F84" s="432"/>
    </row>
    <row r="85" spans="1:6" ht="15.75" customHeight="1" x14ac:dyDescent="0.25">
      <c r="A85" s="431" t="s">
        <v>97</v>
      </c>
      <c r="B85" s="432"/>
      <c r="C85" s="432"/>
      <c r="D85" s="432"/>
      <c r="E85" s="432"/>
      <c r="F85" s="432"/>
    </row>
    <row r="86" spans="1:6" ht="15.75" customHeight="1" x14ac:dyDescent="0.25">
      <c r="A86" s="28"/>
      <c r="B86" s="28"/>
      <c r="C86" s="28"/>
      <c r="D86" s="28"/>
      <c r="E86" s="28"/>
      <c r="F86" s="28"/>
    </row>
    <row r="87" spans="1:6" ht="15.75" customHeight="1" x14ac:dyDescent="0.25"/>
    <row r="88" spans="1:6" ht="15.75" customHeight="1" x14ac:dyDescent="0.25"/>
    <row r="89" spans="1:6" ht="15.75" customHeight="1" x14ac:dyDescent="0.25"/>
    <row r="90" spans="1:6" ht="15.75" customHeight="1" x14ac:dyDescent="0.25"/>
    <row r="91" spans="1:6" ht="15.75" customHeight="1" x14ac:dyDescent="0.25"/>
    <row r="92" spans="1:6" ht="15.75" customHeight="1" x14ac:dyDescent="0.25"/>
    <row r="93" spans="1:6" ht="15.75" customHeight="1" x14ac:dyDescent="0.25"/>
    <row r="94" spans="1:6" ht="15.75" customHeight="1" x14ac:dyDescent="0.25"/>
    <row r="95" spans="1:6" ht="15.75" customHeight="1" x14ac:dyDescent="0.25"/>
    <row r="96" spans="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96">
    <mergeCell ref="B82:D82"/>
    <mergeCell ref="E82:F82"/>
    <mergeCell ref="A84:F84"/>
    <mergeCell ref="A85:F85"/>
    <mergeCell ref="B79:D79"/>
    <mergeCell ref="E79:F79"/>
    <mergeCell ref="B80:D80"/>
    <mergeCell ref="E80:F80"/>
    <mergeCell ref="B81:D81"/>
    <mergeCell ref="E81:F81"/>
    <mergeCell ref="B76:D76"/>
    <mergeCell ref="E76:F76"/>
    <mergeCell ref="B77:D77"/>
    <mergeCell ref="E77:F77"/>
    <mergeCell ref="B78:D78"/>
    <mergeCell ref="E78:F78"/>
    <mergeCell ref="A60:F60"/>
    <mergeCell ref="A71:F71"/>
    <mergeCell ref="A73:F73"/>
    <mergeCell ref="A74:F74"/>
    <mergeCell ref="B75:D75"/>
    <mergeCell ref="E75:F75"/>
    <mergeCell ref="A54:F54"/>
    <mergeCell ref="C48:D48"/>
    <mergeCell ref="E48:F48"/>
    <mergeCell ref="C49:D49"/>
    <mergeCell ref="E49:F49"/>
    <mergeCell ref="C50:D50"/>
    <mergeCell ref="E50:F50"/>
    <mergeCell ref="C51:D51"/>
    <mergeCell ref="E51:F51"/>
    <mergeCell ref="C52:D52"/>
    <mergeCell ref="E52:F52"/>
    <mergeCell ref="A53:F53"/>
    <mergeCell ref="B44:C44"/>
    <mergeCell ref="D44:F44"/>
    <mergeCell ref="A45:F45"/>
    <mergeCell ref="B46:F46"/>
    <mergeCell ref="C47:D47"/>
    <mergeCell ref="E47:F47"/>
    <mergeCell ref="B41:C41"/>
    <mergeCell ref="D41:F41"/>
    <mergeCell ref="B42:C42"/>
    <mergeCell ref="D42:F42"/>
    <mergeCell ref="B43:C43"/>
    <mergeCell ref="D43:F43"/>
    <mergeCell ref="B40:C40"/>
    <mergeCell ref="D40:F40"/>
    <mergeCell ref="B29:F29"/>
    <mergeCell ref="A30:F30"/>
    <mergeCell ref="B31:F31"/>
    <mergeCell ref="B32:F32"/>
    <mergeCell ref="B33:F33"/>
    <mergeCell ref="B34:F34"/>
    <mergeCell ref="B35:F35"/>
    <mergeCell ref="B36:F36"/>
    <mergeCell ref="B37:F37"/>
    <mergeCell ref="A38:F38"/>
    <mergeCell ref="B39:F39"/>
    <mergeCell ref="B28:F28"/>
    <mergeCell ref="B19:C19"/>
    <mergeCell ref="D19:F19"/>
    <mergeCell ref="B20:C20"/>
    <mergeCell ref="D20:F20"/>
    <mergeCell ref="A21:F21"/>
    <mergeCell ref="A22:F22"/>
    <mergeCell ref="B23:F23"/>
    <mergeCell ref="B24:F24"/>
    <mergeCell ref="B25:F25"/>
    <mergeCell ref="B26:F26"/>
    <mergeCell ref="B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BADE59C4-48E3-4AF5-94EB-AF0C51DBE5F6}"/>
    <hyperlink ref="D18" r:id="rId2" xr:uid="{19BD4F2C-7B25-4387-A5DA-BDDB87417F11}"/>
    <hyperlink ref="B20" r:id="rId3" xr:uid="{BFF3474D-0007-43D0-8269-F44E247A4AA7}"/>
    <hyperlink ref="D20" r:id="rId4" xr:uid="{C8245810-38EA-4B2E-B4CE-CE55729F37BE}"/>
  </hyperlinks>
  <printOptions horizontalCentered="1"/>
  <pageMargins left="0.70866141732283472" right="0.70866141732283472" top="0.78740157480314965" bottom="0.78740157480314965" header="0" footer="0"/>
  <pageSetup paperSize="9" orientation="portrait"/>
  <rowBreaks count="1" manualBreakCount="1">
    <brk id="5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EBF8-C228-48C9-BFAC-B454B6FF5C45}">
  <dimension ref="A1:Z996"/>
  <sheetViews>
    <sheetView workbookViewId="0">
      <selection activeCell="B33" sqref="B33:F33"/>
    </sheetView>
  </sheetViews>
  <sheetFormatPr defaultColWidth="14.42578125" defaultRowHeight="15" customHeight="1" x14ac:dyDescent="0.25"/>
  <cols>
    <col min="1" max="1" width="17.85546875" style="325" customWidth="1"/>
    <col min="2" max="2" width="29" style="325" customWidth="1"/>
    <col min="3" max="3" width="16.85546875" style="325" customWidth="1"/>
    <col min="4" max="4" width="17.7109375" style="325" customWidth="1"/>
    <col min="5" max="5" width="14" style="325" customWidth="1"/>
    <col min="6" max="6" width="14.7109375" style="325" customWidth="1"/>
    <col min="7" max="26" width="8.7109375" style="325" customWidth="1"/>
    <col min="27" max="16384" width="14.42578125" style="325"/>
  </cols>
  <sheetData>
    <row r="1" spans="1:26" ht="18.75" x14ac:dyDescent="0.25">
      <c r="A1" s="327" t="s">
        <v>0</v>
      </c>
      <c r="B1" s="566" t="s">
        <v>766</v>
      </c>
      <c r="C1" s="424"/>
      <c r="D1" s="424"/>
      <c r="E1" s="424"/>
      <c r="F1" s="423"/>
      <c r="G1" s="99"/>
      <c r="H1" s="99"/>
      <c r="I1" s="99"/>
      <c r="J1" s="99"/>
      <c r="K1" s="99"/>
      <c r="L1" s="99"/>
      <c r="M1" s="99"/>
      <c r="N1" s="99"/>
      <c r="O1" s="99"/>
      <c r="P1" s="99"/>
      <c r="Q1" s="99"/>
      <c r="R1" s="99"/>
      <c r="S1" s="99"/>
      <c r="T1" s="99"/>
      <c r="U1" s="99"/>
      <c r="V1" s="99"/>
      <c r="W1" s="99"/>
      <c r="X1" s="99"/>
      <c r="Y1" s="99"/>
      <c r="Z1" s="99"/>
    </row>
    <row r="2" spans="1:26" ht="15" customHeight="1" x14ac:dyDescent="0.25">
      <c r="A2" s="567" t="s">
        <v>2</v>
      </c>
      <c r="B2" s="424"/>
      <c r="C2" s="424"/>
      <c r="D2" s="424"/>
      <c r="E2" s="424"/>
      <c r="F2" s="423"/>
      <c r="G2" s="99"/>
      <c r="H2" s="99"/>
      <c r="I2" s="99"/>
      <c r="J2" s="99"/>
      <c r="K2" s="99"/>
      <c r="L2" s="99"/>
      <c r="M2" s="99"/>
      <c r="N2" s="99"/>
      <c r="O2" s="99"/>
      <c r="P2" s="99"/>
      <c r="Q2" s="99"/>
      <c r="R2" s="99"/>
      <c r="S2" s="99"/>
      <c r="T2" s="99"/>
      <c r="U2" s="99"/>
      <c r="V2" s="99"/>
      <c r="W2" s="99"/>
      <c r="X2" s="99"/>
      <c r="Y2" s="99"/>
      <c r="Z2" s="99"/>
    </row>
    <row r="3" spans="1:26" ht="15" customHeight="1" x14ac:dyDescent="0.25">
      <c r="A3" s="567" t="s">
        <v>99</v>
      </c>
      <c r="B3" s="424"/>
      <c r="C3" s="424"/>
      <c r="D3" s="424"/>
      <c r="E3" s="424"/>
      <c r="F3" s="423"/>
      <c r="G3" s="99"/>
      <c r="H3" s="99"/>
      <c r="I3" s="99"/>
      <c r="J3" s="99"/>
      <c r="K3" s="99"/>
      <c r="L3" s="99"/>
      <c r="M3" s="99"/>
      <c r="N3" s="99"/>
      <c r="O3" s="99"/>
      <c r="P3" s="99"/>
      <c r="Q3" s="99"/>
      <c r="R3" s="99"/>
      <c r="S3" s="99"/>
      <c r="T3" s="99"/>
      <c r="U3" s="99"/>
      <c r="V3" s="99"/>
      <c r="W3" s="99"/>
      <c r="X3" s="99"/>
      <c r="Y3" s="99"/>
      <c r="Z3" s="99"/>
    </row>
    <row r="4" spans="1:26" x14ac:dyDescent="0.25">
      <c r="A4" s="100" t="s">
        <v>4</v>
      </c>
      <c r="B4" s="568" t="s">
        <v>5</v>
      </c>
      <c r="C4" s="424"/>
      <c r="D4" s="424"/>
      <c r="E4" s="424"/>
      <c r="F4" s="423"/>
      <c r="G4" s="99"/>
      <c r="H4" s="99"/>
      <c r="I4" s="99"/>
      <c r="J4" s="99"/>
      <c r="K4" s="99"/>
      <c r="L4" s="99"/>
      <c r="M4" s="99"/>
      <c r="N4" s="99"/>
      <c r="O4" s="99"/>
      <c r="P4" s="99"/>
      <c r="Q4" s="99"/>
      <c r="R4" s="99"/>
      <c r="S4" s="99"/>
      <c r="T4" s="99"/>
      <c r="U4" s="99"/>
      <c r="V4" s="99"/>
      <c r="W4" s="99"/>
      <c r="X4" s="99"/>
      <c r="Y4" s="99"/>
      <c r="Z4" s="99"/>
    </row>
    <row r="5" spans="1:26" x14ac:dyDescent="0.25">
      <c r="A5" s="101" t="s">
        <v>6</v>
      </c>
      <c r="B5" s="568" t="s">
        <v>7</v>
      </c>
      <c r="C5" s="424"/>
      <c r="D5" s="424"/>
      <c r="E5" s="424"/>
      <c r="F5" s="423"/>
      <c r="G5" s="99"/>
      <c r="H5" s="99"/>
      <c r="I5" s="99"/>
      <c r="J5" s="99"/>
      <c r="K5" s="99"/>
      <c r="L5" s="99"/>
      <c r="M5" s="99"/>
      <c r="N5" s="99"/>
      <c r="O5" s="99"/>
      <c r="P5" s="99"/>
      <c r="Q5" s="99"/>
      <c r="R5" s="99"/>
      <c r="S5" s="99"/>
      <c r="T5" s="99"/>
      <c r="U5" s="99"/>
      <c r="V5" s="99"/>
      <c r="W5" s="99"/>
      <c r="X5" s="99"/>
      <c r="Y5" s="99"/>
      <c r="Z5" s="99"/>
    </row>
    <row r="6" spans="1:26" x14ac:dyDescent="0.25">
      <c r="A6" s="564" t="s">
        <v>8</v>
      </c>
      <c r="B6" s="565" t="s">
        <v>9</v>
      </c>
      <c r="C6" s="441"/>
      <c r="D6" s="441"/>
      <c r="E6" s="441"/>
      <c r="F6" s="442"/>
      <c r="G6" s="99"/>
      <c r="H6" s="99"/>
      <c r="I6" s="99"/>
      <c r="J6" s="99"/>
      <c r="K6" s="99"/>
      <c r="L6" s="99"/>
      <c r="M6" s="99"/>
      <c r="N6" s="99"/>
      <c r="O6" s="99"/>
      <c r="P6" s="99"/>
      <c r="Q6" s="99"/>
      <c r="R6" s="99"/>
      <c r="S6" s="99"/>
      <c r="T6" s="99"/>
      <c r="U6" s="99"/>
      <c r="V6" s="99"/>
      <c r="W6" s="99"/>
      <c r="X6" s="99"/>
      <c r="Y6" s="99"/>
      <c r="Z6" s="99"/>
    </row>
    <row r="7" spans="1:26" x14ac:dyDescent="0.25">
      <c r="A7" s="438"/>
      <c r="B7" s="443"/>
      <c r="C7" s="432"/>
      <c r="D7" s="432"/>
      <c r="E7" s="432"/>
      <c r="F7" s="444"/>
      <c r="G7" s="99"/>
      <c r="H7" s="99"/>
      <c r="I7" s="99"/>
      <c r="J7" s="99"/>
      <c r="K7" s="99"/>
      <c r="L7" s="99"/>
      <c r="M7" s="99"/>
      <c r="N7" s="99"/>
      <c r="O7" s="99"/>
      <c r="P7" s="99"/>
      <c r="Q7" s="99"/>
      <c r="R7" s="99"/>
      <c r="S7" s="99"/>
      <c r="T7" s="99"/>
      <c r="U7" s="99"/>
      <c r="V7" s="99"/>
      <c r="W7" s="99"/>
      <c r="X7" s="99"/>
      <c r="Y7" s="99"/>
      <c r="Z7" s="99"/>
    </row>
    <row r="8" spans="1:26" x14ac:dyDescent="0.25">
      <c r="A8" s="439"/>
      <c r="B8" s="445"/>
      <c r="C8" s="446"/>
      <c r="D8" s="446"/>
      <c r="E8" s="446"/>
      <c r="F8" s="447"/>
      <c r="G8" s="99"/>
      <c r="H8" s="99"/>
      <c r="I8" s="99"/>
      <c r="J8" s="99"/>
      <c r="K8" s="99"/>
      <c r="L8" s="99"/>
      <c r="M8" s="99"/>
      <c r="N8" s="99"/>
      <c r="O8" s="99"/>
      <c r="P8" s="99"/>
      <c r="Q8" s="99"/>
      <c r="R8" s="99"/>
      <c r="S8" s="99"/>
      <c r="T8" s="99"/>
      <c r="U8" s="99"/>
      <c r="V8" s="99"/>
      <c r="W8" s="99"/>
      <c r="X8" s="99"/>
      <c r="Y8" s="99"/>
      <c r="Z8" s="99"/>
    </row>
    <row r="9" spans="1:26" ht="25.5" x14ac:dyDescent="0.25">
      <c r="A9" s="101" t="s">
        <v>10</v>
      </c>
      <c r="B9" s="569" t="s">
        <v>100</v>
      </c>
      <c r="C9" s="423"/>
      <c r="D9" s="569" t="s">
        <v>12</v>
      </c>
      <c r="E9" s="424"/>
      <c r="F9" s="423"/>
      <c r="G9" s="99"/>
      <c r="H9" s="99"/>
      <c r="I9" s="99"/>
      <c r="J9" s="99"/>
      <c r="K9" s="99"/>
      <c r="L9" s="99"/>
      <c r="M9" s="99"/>
      <c r="N9" s="99"/>
      <c r="O9" s="99"/>
      <c r="P9" s="99"/>
      <c r="Q9" s="99"/>
      <c r="R9" s="99"/>
      <c r="S9" s="99"/>
      <c r="T9" s="99"/>
      <c r="U9" s="99"/>
      <c r="V9" s="99"/>
      <c r="W9" s="99"/>
      <c r="X9" s="99"/>
      <c r="Y9" s="99"/>
      <c r="Z9" s="99"/>
    </row>
    <row r="10" spans="1:26" ht="25.5" customHeight="1" x14ac:dyDescent="0.25">
      <c r="A10" s="102" t="s">
        <v>13</v>
      </c>
      <c r="B10" s="101" t="s">
        <v>14</v>
      </c>
      <c r="C10" s="569" t="s">
        <v>15</v>
      </c>
      <c r="D10" s="423"/>
      <c r="E10" s="570" t="s">
        <v>16</v>
      </c>
      <c r="F10" s="423"/>
      <c r="G10" s="99"/>
      <c r="H10" s="99"/>
      <c r="I10" s="99"/>
      <c r="J10" s="99"/>
      <c r="K10" s="99"/>
      <c r="L10" s="99"/>
      <c r="M10" s="99"/>
      <c r="N10" s="99"/>
      <c r="O10" s="99"/>
      <c r="P10" s="99"/>
      <c r="Q10" s="99"/>
      <c r="R10" s="99"/>
      <c r="S10" s="99"/>
      <c r="T10" s="99"/>
      <c r="U10" s="99"/>
      <c r="V10" s="99"/>
      <c r="W10" s="99"/>
      <c r="X10" s="99"/>
      <c r="Y10" s="99"/>
      <c r="Z10" s="99"/>
    </row>
    <row r="11" spans="1:26" x14ac:dyDescent="0.25">
      <c r="A11" s="101" t="s">
        <v>17</v>
      </c>
      <c r="B11" s="103">
        <v>425</v>
      </c>
      <c r="C11" s="571">
        <v>425</v>
      </c>
      <c r="D11" s="423"/>
      <c r="E11" s="571">
        <v>0</v>
      </c>
      <c r="F11" s="423"/>
      <c r="G11" s="99"/>
      <c r="H11" s="99"/>
      <c r="I11" s="99"/>
      <c r="J11" s="99"/>
      <c r="K11" s="99"/>
      <c r="L11" s="99"/>
      <c r="M11" s="99"/>
      <c r="N11" s="99"/>
      <c r="O11" s="99"/>
      <c r="P11" s="99"/>
      <c r="Q11" s="99"/>
      <c r="R11" s="99"/>
      <c r="S11" s="99"/>
      <c r="T11" s="99"/>
      <c r="U11" s="99"/>
      <c r="V11" s="99"/>
      <c r="W11" s="99"/>
      <c r="X11" s="99"/>
      <c r="Y11" s="99"/>
      <c r="Z11" s="99"/>
    </row>
    <row r="12" spans="1:26" x14ac:dyDescent="0.25">
      <c r="A12" s="101" t="s">
        <v>18</v>
      </c>
      <c r="B12" s="103">
        <v>425</v>
      </c>
      <c r="C12" s="571">
        <v>425</v>
      </c>
      <c r="D12" s="423"/>
      <c r="E12" s="571">
        <v>0</v>
      </c>
      <c r="F12" s="423"/>
      <c r="G12" s="99"/>
      <c r="H12" s="99"/>
      <c r="I12" s="99"/>
      <c r="J12" s="99"/>
      <c r="K12" s="99"/>
      <c r="L12" s="99"/>
      <c r="M12" s="99"/>
      <c r="N12" s="99"/>
      <c r="O12" s="99"/>
      <c r="P12" s="99"/>
      <c r="Q12" s="99"/>
      <c r="R12" s="99"/>
      <c r="S12" s="99"/>
      <c r="T12" s="99"/>
      <c r="U12" s="99"/>
      <c r="V12" s="99"/>
      <c r="W12" s="99"/>
      <c r="X12" s="99"/>
      <c r="Y12" s="99"/>
      <c r="Z12" s="99"/>
    </row>
    <row r="13" spans="1:26" x14ac:dyDescent="0.25">
      <c r="A13" s="573"/>
      <c r="B13" s="424"/>
      <c r="C13" s="424"/>
      <c r="D13" s="424"/>
      <c r="E13" s="424"/>
      <c r="F13" s="423"/>
      <c r="G13" s="99"/>
      <c r="H13" s="99"/>
      <c r="I13" s="99"/>
      <c r="J13" s="99"/>
      <c r="K13" s="99"/>
      <c r="L13" s="99"/>
      <c r="M13" s="99"/>
      <c r="N13" s="99"/>
      <c r="O13" s="99"/>
      <c r="P13" s="99"/>
      <c r="Q13" s="99"/>
      <c r="R13" s="99"/>
      <c r="S13" s="99"/>
      <c r="T13" s="99"/>
      <c r="U13" s="99"/>
      <c r="V13" s="99"/>
      <c r="W13" s="99"/>
      <c r="X13" s="99"/>
      <c r="Y13" s="99"/>
      <c r="Z13" s="99"/>
    </row>
    <row r="14" spans="1:26" x14ac:dyDescent="0.25">
      <c r="A14" s="566" t="s">
        <v>19</v>
      </c>
      <c r="B14" s="424"/>
      <c r="C14" s="424"/>
      <c r="D14" s="424"/>
      <c r="E14" s="424"/>
      <c r="F14" s="423"/>
      <c r="G14" s="99"/>
      <c r="H14" s="99"/>
      <c r="I14" s="99"/>
      <c r="J14" s="99"/>
      <c r="K14" s="99"/>
      <c r="L14" s="99"/>
      <c r="M14" s="99"/>
      <c r="N14" s="99"/>
      <c r="O14" s="99"/>
      <c r="P14" s="99"/>
      <c r="Q14" s="99"/>
      <c r="R14" s="99"/>
      <c r="S14" s="99"/>
      <c r="T14" s="99"/>
      <c r="U14" s="99"/>
      <c r="V14" s="99"/>
      <c r="W14" s="99"/>
      <c r="X14" s="99"/>
      <c r="Y14" s="99"/>
      <c r="Z14" s="99"/>
    </row>
    <row r="15" spans="1:26" x14ac:dyDescent="0.25">
      <c r="A15" s="104"/>
      <c r="B15" s="570" t="s">
        <v>20</v>
      </c>
      <c r="C15" s="423"/>
      <c r="D15" s="570" t="s">
        <v>21</v>
      </c>
      <c r="E15" s="424"/>
      <c r="F15" s="423"/>
      <c r="G15" s="99"/>
      <c r="H15" s="99"/>
      <c r="I15" s="99"/>
      <c r="J15" s="99"/>
      <c r="K15" s="99"/>
      <c r="L15" s="99"/>
      <c r="M15" s="99"/>
      <c r="N15" s="99"/>
      <c r="O15" s="99"/>
      <c r="P15" s="99"/>
      <c r="Q15" s="99"/>
      <c r="R15" s="99"/>
      <c r="S15" s="99"/>
      <c r="T15" s="99"/>
      <c r="U15" s="99"/>
      <c r="V15" s="99"/>
      <c r="W15" s="99"/>
      <c r="X15" s="99"/>
      <c r="Y15" s="99"/>
      <c r="Z15" s="99"/>
    </row>
    <row r="16" spans="1:26" x14ac:dyDescent="0.25">
      <c r="A16" s="101" t="s">
        <v>22</v>
      </c>
      <c r="B16" s="568" t="s">
        <v>623</v>
      </c>
      <c r="C16" s="423"/>
      <c r="D16" s="568" t="s">
        <v>624</v>
      </c>
      <c r="E16" s="424"/>
      <c r="F16" s="423"/>
      <c r="G16" s="99"/>
      <c r="H16" s="99"/>
      <c r="I16" s="99"/>
      <c r="J16" s="99"/>
      <c r="K16" s="99"/>
      <c r="L16" s="99"/>
      <c r="M16" s="99"/>
      <c r="N16" s="99"/>
      <c r="O16" s="99"/>
      <c r="P16" s="99"/>
      <c r="Q16" s="99"/>
      <c r="R16" s="99"/>
      <c r="S16" s="99"/>
      <c r="T16" s="99"/>
      <c r="U16" s="99"/>
      <c r="V16" s="99"/>
      <c r="W16" s="99"/>
      <c r="X16" s="99"/>
      <c r="Y16" s="99"/>
      <c r="Z16" s="99"/>
    </row>
    <row r="17" spans="1:26" x14ac:dyDescent="0.25">
      <c r="A17" s="101" t="s">
        <v>0</v>
      </c>
      <c r="B17" s="568" t="s">
        <v>625</v>
      </c>
      <c r="C17" s="423"/>
      <c r="D17" s="568" t="s">
        <v>625</v>
      </c>
      <c r="E17" s="424"/>
      <c r="F17" s="423"/>
      <c r="G17" s="99"/>
      <c r="H17" s="99"/>
      <c r="I17" s="99"/>
      <c r="J17" s="99"/>
      <c r="K17" s="99"/>
      <c r="L17" s="99"/>
      <c r="M17" s="99"/>
      <c r="N17" s="99"/>
      <c r="O17" s="99"/>
      <c r="P17" s="99"/>
      <c r="Q17" s="99"/>
      <c r="R17" s="99"/>
      <c r="S17" s="99"/>
      <c r="T17" s="99"/>
      <c r="U17" s="99"/>
      <c r="V17" s="99"/>
      <c r="W17" s="99"/>
      <c r="X17" s="99"/>
      <c r="Y17" s="99"/>
      <c r="Z17" s="99"/>
    </row>
    <row r="18" spans="1:26" x14ac:dyDescent="0.25">
      <c r="A18" s="101" t="s">
        <v>26</v>
      </c>
      <c r="B18" s="574" t="s">
        <v>626</v>
      </c>
      <c r="C18" s="423"/>
      <c r="D18" s="574" t="s">
        <v>626</v>
      </c>
      <c r="E18" s="424"/>
      <c r="F18" s="423"/>
      <c r="G18" s="99"/>
      <c r="H18" s="99"/>
      <c r="I18" s="99"/>
      <c r="J18" s="99"/>
      <c r="K18" s="99"/>
      <c r="L18" s="99"/>
      <c r="M18" s="99"/>
      <c r="N18" s="99"/>
      <c r="O18" s="99"/>
      <c r="P18" s="99"/>
      <c r="Q18" s="99"/>
      <c r="R18" s="99"/>
      <c r="S18" s="99"/>
      <c r="T18" s="99"/>
      <c r="U18" s="99"/>
      <c r="V18" s="99"/>
      <c r="W18" s="99"/>
      <c r="X18" s="99"/>
      <c r="Y18" s="99"/>
      <c r="Z18" s="99"/>
    </row>
    <row r="19" spans="1:26" x14ac:dyDescent="0.25">
      <c r="A19" s="101" t="s">
        <v>28</v>
      </c>
      <c r="B19" s="575">
        <v>420541562016</v>
      </c>
      <c r="C19" s="423"/>
      <c r="D19" s="575">
        <v>541562016420</v>
      </c>
      <c r="E19" s="424"/>
      <c r="F19" s="423"/>
      <c r="G19" s="99"/>
      <c r="H19" s="99"/>
      <c r="I19" s="99"/>
      <c r="J19" s="99"/>
      <c r="K19" s="99"/>
      <c r="L19" s="99"/>
      <c r="M19" s="99"/>
      <c r="N19" s="99"/>
      <c r="O19" s="99"/>
      <c r="P19" s="99"/>
      <c r="Q19" s="99"/>
      <c r="R19" s="99"/>
      <c r="S19" s="99"/>
      <c r="T19" s="99"/>
      <c r="U19" s="99"/>
      <c r="V19" s="99"/>
      <c r="W19" s="99"/>
      <c r="X19" s="99"/>
      <c r="Y19" s="99"/>
      <c r="Z19" s="99"/>
    </row>
    <row r="20" spans="1:26" x14ac:dyDescent="0.25">
      <c r="A20" s="101" t="s">
        <v>29</v>
      </c>
      <c r="B20" s="574" t="s">
        <v>627</v>
      </c>
      <c r="C20" s="423"/>
      <c r="D20" s="574" t="s">
        <v>628</v>
      </c>
      <c r="E20" s="424"/>
      <c r="F20" s="423"/>
      <c r="G20" s="99"/>
      <c r="H20" s="99"/>
      <c r="I20" s="99"/>
      <c r="J20" s="99"/>
      <c r="K20" s="99"/>
      <c r="L20" s="99"/>
      <c r="M20" s="99"/>
      <c r="N20" s="99"/>
      <c r="O20" s="99"/>
      <c r="P20" s="99"/>
      <c r="Q20" s="99"/>
      <c r="R20" s="99"/>
      <c r="S20" s="99"/>
      <c r="T20" s="99"/>
      <c r="U20" s="99"/>
      <c r="V20" s="99"/>
      <c r="W20" s="99"/>
      <c r="X20" s="99"/>
      <c r="Y20" s="99"/>
      <c r="Z20" s="99"/>
    </row>
    <row r="21" spans="1:26" ht="15.75" customHeight="1" x14ac:dyDescent="0.25">
      <c r="A21" s="427"/>
      <c r="B21" s="424"/>
      <c r="C21" s="424"/>
      <c r="D21" s="424"/>
      <c r="E21" s="424"/>
      <c r="F21" s="423"/>
    </row>
    <row r="22" spans="1:26" ht="15" customHeight="1" x14ac:dyDescent="0.25">
      <c r="A22" s="454" t="s">
        <v>32</v>
      </c>
      <c r="B22" s="424"/>
      <c r="C22" s="424"/>
      <c r="D22" s="424"/>
      <c r="E22" s="424"/>
      <c r="F22" s="423"/>
    </row>
    <row r="23" spans="1:26" ht="29.25" customHeight="1" x14ac:dyDescent="0.25">
      <c r="A23" s="3" t="s">
        <v>33</v>
      </c>
      <c r="B23" s="448" t="s">
        <v>34</v>
      </c>
      <c r="C23" s="424"/>
      <c r="D23" s="424"/>
      <c r="E23" s="424"/>
      <c r="F23" s="423"/>
    </row>
    <row r="24" spans="1:26" ht="204" x14ac:dyDescent="0.25">
      <c r="A24" s="8" t="s">
        <v>108</v>
      </c>
      <c r="B24" s="808" t="s">
        <v>109</v>
      </c>
      <c r="C24" s="856"/>
      <c r="D24" s="856"/>
      <c r="E24" s="856"/>
      <c r="F24" s="857"/>
    </row>
    <row r="25" spans="1:26" ht="15.75" customHeight="1" x14ac:dyDescent="0.25">
      <c r="A25" s="8"/>
      <c r="B25" s="426"/>
      <c r="C25" s="424"/>
      <c r="D25" s="424"/>
      <c r="E25" s="424"/>
      <c r="F25" s="423"/>
    </row>
    <row r="26" spans="1:26" ht="15.75" customHeight="1" x14ac:dyDescent="0.25">
      <c r="A26" s="8"/>
      <c r="B26" s="426"/>
      <c r="C26" s="424"/>
      <c r="D26" s="424"/>
      <c r="E26" s="424"/>
      <c r="F26" s="423"/>
    </row>
    <row r="27" spans="1:26" ht="15.75" customHeight="1" x14ac:dyDescent="0.25">
      <c r="A27" s="8"/>
      <c r="B27" s="426"/>
      <c r="C27" s="424"/>
      <c r="D27" s="424"/>
      <c r="E27" s="424"/>
      <c r="F27" s="423"/>
    </row>
    <row r="28" spans="1:26" ht="15.75" customHeight="1" x14ac:dyDescent="0.25">
      <c r="A28" s="8"/>
      <c r="B28" s="426"/>
      <c r="C28" s="424"/>
      <c r="D28" s="424"/>
      <c r="E28" s="424"/>
      <c r="F28" s="423"/>
    </row>
    <row r="29" spans="1:26" ht="15.75" customHeight="1" x14ac:dyDescent="0.25">
      <c r="A29" s="8"/>
      <c r="B29" s="426"/>
      <c r="C29" s="424"/>
      <c r="D29" s="424"/>
      <c r="E29" s="424"/>
      <c r="F29" s="423"/>
    </row>
    <row r="30" spans="1:26" ht="15.75" customHeight="1" x14ac:dyDescent="0.25">
      <c r="A30" s="427"/>
      <c r="B30" s="424"/>
      <c r="C30" s="424"/>
      <c r="D30" s="424"/>
      <c r="E30" s="424"/>
      <c r="F30" s="423"/>
    </row>
    <row r="31" spans="1:26" ht="30.75" customHeight="1" x14ac:dyDescent="0.25">
      <c r="A31" s="3" t="s">
        <v>39</v>
      </c>
      <c r="B31" s="448" t="s">
        <v>40</v>
      </c>
      <c r="C31" s="424"/>
      <c r="D31" s="424"/>
      <c r="E31" s="424"/>
      <c r="F31" s="423"/>
      <c r="I31" s="326"/>
    </row>
    <row r="32" spans="1:26" ht="120.75" customHeight="1" x14ac:dyDescent="0.25">
      <c r="A32" s="8" t="s">
        <v>629</v>
      </c>
      <c r="B32" s="808" t="s">
        <v>630</v>
      </c>
      <c r="C32" s="856"/>
      <c r="D32" s="856"/>
      <c r="E32" s="856"/>
      <c r="F32" s="857"/>
    </row>
    <row r="33" spans="1:10" ht="95.25" customHeight="1" x14ac:dyDescent="0.25">
      <c r="A33" s="8" t="s">
        <v>631</v>
      </c>
      <c r="B33" s="808" t="s">
        <v>767</v>
      </c>
      <c r="C33" s="856"/>
      <c r="D33" s="856"/>
      <c r="E33" s="856"/>
      <c r="F33" s="857"/>
    </row>
    <row r="34" spans="1:10" ht="93" customHeight="1" x14ac:dyDescent="0.25">
      <c r="A34" s="8" t="s">
        <v>632</v>
      </c>
      <c r="B34" s="808" t="s">
        <v>633</v>
      </c>
      <c r="C34" s="856"/>
      <c r="D34" s="856"/>
      <c r="E34" s="856"/>
      <c r="F34" s="857"/>
    </row>
    <row r="35" spans="1:10" ht="158.25" customHeight="1" x14ac:dyDescent="0.25">
      <c r="A35" s="8" t="s">
        <v>196</v>
      </c>
      <c r="B35" s="426" t="s">
        <v>634</v>
      </c>
      <c r="C35" s="424"/>
      <c r="D35" s="424"/>
      <c r="E35" s="424"/>
      <c r="F35" s="423"/>
    </row>
    <row r="36" spans="1:10" ht="45.75" customHeight="1" x14ac:dyDescent="0.25">
      <c r="A36" s="8" t="s">
        <v>45</v>
      </c>
      <c r="B36" s="426" t="s">
        <v>635</v>
      </c>
      <c r="C36" s="424"/>
      <c r="D36" s="424"/>
      <c r="E36" s="424"/>
      <c r="F36" s="423"/>
    </row>
    <row r="37" spans="1:10" ht="107.25" customHeight="1" x14ac:dyDescent="0.25">
      <c r="A37" s="8" t="s">
        <v>200</v>
      </c>
      <c r="B37" s="808" t="s">
        <v>636</v>
      </c>
      <c r="C37" s="856"/>
      <c r="D37" s="856"/>
      <c r="E37" s="856"/>
      <c r="F37" s="857"/>
    </row>
    <row r="38" spans="1:10" ht="15.75" customHeight="1" x14ac:dyDescent="0.25">
      <c r="A38" s="427"/>
      <c r="B38" s="424"/>
      <c r="C38" s="424"/>
      <c r="D38" s="424"/>
      <c r="E38" s="424"/>
      <c r="F38" s="423"/>
    </row>
    <row r="39" spans="1:10" ht="33.75" customHeight="1" x14ac:dyDescent="0.25">
      <c r="A39" s="3" t="s">
        <v>48</v>
      </c>
      <c r="B39" s="422" t="s">
        <v>49</v>
      </c>
      <c r="C39" s="424"/>
      <c r="D39" s="424"/>
      <c r="E39" s="424"/>
      <c r="F39" s="423"/>
    </row>
    <row r="40" spans="1:10" ht="45" customHeight="1" x14ac:dyDescent="0.25">
      <c r="A40" s="3" t="s">
        <v>50</v>
      </c>
      <c r="B40" s="422" t="s">
        <v>51</v>
      </c>
      <c r="C40" s="423"/>
      <c r="D40" s="422" t="s">
        <v>52</v>
      </c>
      <c r="E40" s="424"/>
      <c r="F40" s="423"/>
      <c r="J40" s="10"/>
    </row>
    <row r="41" spans="1:10" ht="78" customHeight="1" x14ac:dyDescent="0.25">
      <c r="A41" s="11" t="s">
        <v>53</v>
      </c>
      <c r="B41" s="808" t="s">
        <v>279</v>
      </c>
      <c r="C41" s="857"/>
      <c r="D41" s="808" t="s">
        <v>637</v>
      </c>
      <c r="E41" s="856"/>
      <c r="F41" s="857"/>
    </row>
    <row r="42" spans="1:10" ht="47.25" customHeight="1" x14ac:dyDescent="0.25">
      <c r="A42" s="11" t="s">
        <v>54</v>
      </c>
      <c r="B42" s="808" t="s">
        <v>638</v>
      </c>
      <c r="C42" s="857"/>
      <c r="D42" s="808" t="s">
        <v>639</v>
      </c>
      <c r="E42" s="856"/>
      <c r="F42" s="857"/>
    </row>
    <row r="43" spans="1:10" ht="15.75" customHeight="1" x14ac:dyDescent="0.25">
      <c r="A43" s="427"/>
      <c r="B43" s="424"/>
      <c r="C43" s="424"/>
      <c r="D43" s="424"/>
      <c r="E43" s="424"/>
      <c r="F43" s="423"/>
    </row>
    <row r="44" spans="1:10" ht="46.5" customHeight="1" x14ac:dyDescent="0.25">
      <c r="A44" s="3" t="s">
        <v>57</v>
      </c>
      <c r="B44" s="422" t="s">
        <v>58</v>
      </c>
      <c r="C44" s="424"/>
      <c r="D44" s="424"/>
      <c r="E44" s="424"/>
      <c r="F44" s="423"/>
    </row>
    <row r="45" spans="1:10" ht="33.75" customHeight="1" x14ac:dyDescent="0.25">
      <c r="A45" s="6"/>
      <c r="B45" s="11" t="s">
        <v>59</v>
      </c>
      <c r="C45" s="422" t="s">
        <v>60</v>
      </c>
      <c r="D45" s="423"/>
      <c r="E45" s="422" t="s">
        <v>61</v>
      </c>
      <c r="F45" s="423"/>
    </row>
    <row r="46" spans="1:10" ht="15.75" customHeight="1" x14ac:dyDescent="0.25">
      <c r="A46" s="12"/>
      <c r="B46" s="8" t="s">
        <v>463</v>
      </c>
      <c r="C46" s="426" t="s">
        <v>463</v>
      </c>
      <c r="D46" s="423"/>
      <c r="E46" s="426" t="s">
        <v>463</v>
      </c>
      <c r="F46" s="423"/>
    </row>
    <row r="47" spans="1:10" ht="15.75" customHeight="1" x14ac:dyDescent="0.25">
      <c r="A47" s="12"/>
      <c r="B47" s="8"/>
      <c r="C47" s="426"/>
      <c r="D47" s="423"/>
      <c r="E47" s="426"/>
      <c r="F47" s="423"/>
    </row>
    <row r="48" spans="1:10" ht="15.75" customHeight="1" x14ac:dyDescent="0.25">
      <c r="A48" s="12"/>
      <c r="B48" s="8"/>
      <c r="C48" s="426"/>
      <c r="D48" s="423"/>
      <c r="E48" s="426"/>
      <c r="F48" s="423"/>
    </row>
    <row r="49" spans="1:6" ht="15.75" customHeight="1" x14ac:dyDescent="0.25">
      <c r="A49" s="12"/>
      <c r="B49" s="8"/>
      <c r="C49" s="426"/>
      <c r="D49" s="423"/>
      <c r="E49" s="426"/>
      <c r="F49" s="423"/>
    </row>
    <row r="50" spans="1:6" ht="15.75" customHeight="1" x14ac:dyDescent="0.25">
      <c r="A50" s="12"/>
      <c r="B50" s="8"/>
      <c r="C50" s="426"/>
      <c r="D50" s="423"/>
      <c r="E50" s="426"/>
      <c r="F50" s="423"/>
    </row>
    <row r="51" spans="1:6" ht="15.75" customHeight="1" x14ac:dyDescent="0.25">
      <c r="A51" s="427"/>
      <c r="B51" s="424"/>
      <c r="C51" s="424"/>
      <c r="D51" s="424"/>
      <c r="E51" s="424"/>
      <c r="F51" s="423"/>
    </row>
    <row r="52" spans="1:6" ht="15" customHeight="1" x14ac:dyDescent="0.25">
      <c r="A52" s="429" t="s">
        <v>62</v>
      </c>
      <c r="B52" s="424"/>
      <c r="C52" s="424"/>
      <c r="D52" s="424"/>
      <c r="E52" s="424"/>
      <c r="F52" s="423"/>
    </row>
    <row r="53" spans="1:6" ht="48.75" customHeight="1" x14ac:dyDescent="0.25">
      <c r="A53" s="13"/>
      <c r="B53" s="13"/>
      <c r="C53" s="11" t="s">
        <v>63</v>
      </c>
      <c r="D53" s="11" t="s">
        <v>64</v>
      </c>
      <c r="E53" s="14" t="s">
        <v>65</v>
      </c>
      <c r="F53" s="15" t="s">
        <v>66</v>
      </c>
    </row>
    <row r="54" spans="1:6" ht="15.75" customHeight="1" x14ac:dyDescent="0.25">
      <c r="A54" s="16" t="s">
        <v>53</v>
      </c>
      <c r="B54" s="4" t="s">
        <v>67</v>
      </c>
      <c r="C54" s="17">
        <f t="shared" ref="C54:D54" si="0">SUM(C55:C57)</f>
        <v>0</v>
      </c>
      <c r="D54" s="17">
        <f t="shared" si="0"/>
        <v>0</v>
      </c>
      <c r="E54" s="17">
        <f t="shared" ref="E54:E57" si="1">D54-C54</f>
        <v>0</v>
      </c>
      <c r="F54" s="18">
        <f>E54/C70</f>
        <v>0</v>
      </c>
    </row>
    <row r="55" spans="1:6" ht="29.25" customHeight="1" x14ac:dyDescent="0.25">
      <c r="A55" s="19" t="s">
        <v>68</v>
      </c>
      <c r="B55" s="12" t="s">
        <v>69</v>
      </c>
      <c r="C55" s="20">
        <v>0</v>
      </c>
      <c r="D55" s="20">
        <v>0</v>
      </c>
      <c r="E55" s="17">
        <f t="shared" si="1"/>
        <v>0</v>
      </c>
      <c r="F55" s="18">
        <f>E55/C70</f>
        <v>0</v>
      </c>
    </row>
    <row r="56" spans="1:6" ht="25.5" customHeight="1" x14ac:dyDescent="0.25">
      <c r="A56" s="19" t="s">
        <v>70</v>
      </c>
      <c r="B56" s="12" t="s">
        <v>71</v>
      </c>
      <c r="C56" s="20">
        <v>0</v>
      </c>
      <c r="D56" s="20">
        <v>0</v>
      </c>
      <c r="E56" s="17">
        <f t="shared" si="1"/>
        <v>0</v>
      </c>
      <c r="F56" s="18">
        <f>E56/C70</f>
        <v>0</v>
      </c>
    </row>
    <row r="57" spans="1:6" ht="15.75" customHeight="1" x14ac:dyDescent="0.25">
      <c r="A57" s="19" t="s">
        <v>72</v>
      </c>
      <c r="B57" s="12" t="s">
        <v>73</v>
      </c>
      <c r="C57" s="20">
        <v>0</v>
      </c>
      <c r="D57" s="20">
        <v>0</v>
      </c>
      <c r="E57" s="17">
        <f t="shared" si="1"/>
        <v>0</v>
      </c>
      <c r="F57" s="18">
        <f>E57/C70</f>
        <v>0</v>
      </c>
    </row>
    <row r="58" spans="1:6" ht="15.75" customHeight="1" x14ac:dyDescent="0.25">
      <c r="A58" s="427"/>
      <c r="B58" s="424"/>
      <c r="C58" s="424"/>
      <c r="D58" s="424"/>
      <c r="E58" s="424"/>
      <c r="F58" s="423"/>
    </row>
    <row r="59" spans="1:6" ht="15.75" customHeight="1" x14ac:dyDescent="0.25">
      <c r="A59" s="16" t="s">
        <v>54</v>
      </c>
      <c r="B59" s="4" t="s">
        <v>74</v>
      </c>
      <c r="C59" s="17">
        <f t="shared" ref="C59:D59" si="2">SUM(C61:C68)</f>
        <v>425</v>
      </c>
      <c r="D59" s="17">
        <f t="shared" si="2"/>
        <v>425</v>
      </c>
      <c r="E59" s="17">
        <f>D59-C59</f>
        <v>0</v>
      </c>
      <c r="F59" s="18">
        <f>E59/C70</f>
        <v>0</v>
      </c>
    </row>
    <row r="60" spans="1:6" ht="15.75" customHeight="1" x14ac:dyDescent="0.25">
      <c r="A60" s="21"/>
      <c r="B60" s="22" t="s">
        <v>75</v>
      </c>
      <c r="C60" s="23"/>
      <c r="D60" s="23"/>
      <c r="E60" s="23"/>
      <c r="F60" s="24"/>
    </row>
    <row r="61" spans="1:6" ht="19.5" customHeight="1" x14ac:dyDescent="0.25">
      <c r="A61" s="19" t="s">
        <v>76</v>
      </c>
      <c r="B61" s="12" t="s">
        <v>77</v>
      </c>
      <c r="C61" s="20">
        <v>235</v>
      </c>
      <c r="D61" s="25">
        <v>235</v>
      </c>
      <c r="E61" s="17">
        <f t="shared" ref="E61:E63" si="3">SUM(D61-C61)</f>
        <v>0</v>
      </c>
      <c r="F61" s="18">
        <f>E61/C70</f>
        <v>0</v>
      </c>
    </row>
    <row r="62" spans="1:6" ht="104.25" customHeight="1" x14ac:dyDescent="0.25">
      <c r="A62" s="19" t="s">
        <v>78</v>
      </c>
      <c r="B62" s="12" t="s">
        <v>79</v>
      </c>
      <c r="C62" s="20">
        <v>0</v>
      </c>
      <c r="D62" s="20">
        <v>0</v>
      </c>
      <c r="E62" s="17">
        <f t="shared" si="3"/>
        <v>0</v>
      </c>
      <c r="F62" s="18">
        <f>E62/C70</f>
        <v>0</v>
      </c>
    </row>
    <row r="63" spans="1:6" ht="75" customHeight="1" x14ac:dyDescent="0.25">
      <c r="A63" s="19" t="s">
        <v>80</v>
      </c>
      <c r="B63" s="12" t="s">
        <v>81</v>
      </c>
      <c r="C63" s="20">
        <v>80</v>
      </c>
      <c r="D63" s="20">
        <v>79</v>
      </c>
      <c r="E63" s="17">
        <f t="shared" si="3"/>
        <v>-1</v>
      </c>
      <c r="F63" s="18">
        <f>E63/C70</f>
        <v>-2.352941176470588E-3</v>
      </c>
    </row>
    <row r="64" spans="1:6" ht="15.75" customHeight="1" x14ac:dyDescent="0.25">
      <c r="A64" s="6"/>
      <c r="B64" s="22" t="s">
        <v>82</v>
      </c>
      <c r="C64" s="23"/>
      <c r="D64" s="23"/>
      <c r="E64" s="23"/>
      <c r="F64" s="24"/>
    </row>
    <row r="65" spans="1:6" ht="29.25" customHeight="1" x14ac:dyDescent="0.25">
      <c r="A65" s="19" t="s">
        <v>83</v>
      </c>
      <c r="B65" s="12" t="s">
        <v>84</v>
      </c>
      <c r="C65" s="20">
        <v>30</v>
      </c>
      <c r="D65" s="20">
        <v>101</v>
      </c>
      <c r="E65" s="17">
        <f t="shared" ref="E65:E68" si="4">SUM(D65-C65)</f>
        <v>71</v>
      </c>
      <c r="F65" s="18">
        <f>E65/C70</f>
        <v>0.16705882352941176</v>
      </c>
    </row>
    <row r="66" spans="1:6" ht="15.75" customHeight="1" x14ac:dyDescent="0.25">
      <c r="A66" s="19" t="s">
        <v>85</v>
      </c>
      <c r="B66" s="12" t="s">
        <v>86</v>
      </c>
      <c r="C66" s="20">
        <v>60</v>
      </c>
      <c r="D66" s="20">
        <v>0</v>
      </c>
      <c r="E66" s="17">
        <f t="shared" si="4"/>
        <v>-60</v>
      </c>
      <c r="F66" s="18">
        <f>E66/C70</f>
        <v>-0.14117647058823529</v>
      </c>
    </row>
    <row r="67" spans="1:6" ht="15.75" customHeight="1" x14ac:dyDescent="0.25">
      <c r="A67" s="19" t="s">
        <v>87</v>
      </c>
      <c r="B67" s="12" t="s">
        <v>88</v>
      </c>
      <c r="C67" s="20">
        <v>10</v>
      </c>
      <c r="D67" s="20">
        <v>0</v>
      </c>
      <c r="E67" s="17">
        <f t="shared" si="4"/>
        <v>-10</v>
      </c>
      <c r="F67" s="18">
        <f>E67/C70</f>
        <v>-2.3529411764705882E-2</v>
      </c>
    </row>
    <row r="68" spans="1:6" ht="15.75" customHeight="1" x14ac:dyDescent="0.25">
      <c r="A68" s="19" t="s">
        <v>89</v>
      </c>
      <c r="B68" s="12" t="s">
        <v>90</v>
      </c>
      <c r="C68" s="20">
        <v>10</v>
      </c>
      <c r="D68" s="20">
        <v>10</v>
      </c>
      <c r="E68" s="17">
        <f t="shared" si="4"/>
        <v>0</v>
      </c>
      <c r="F68" s="18">
        <f>E68/C70</f>
        <v>0</v>
      </c>
    </row>
    <row r="69" spans="1:6" ht="15.75" customHeight="1" x14ac:dyDescent="0.25">
      <c r="A69" s="427"/>
      <c r="B69" s="424"/>
      <c r="C69" s="424"/>
      <c r="D69" s="424"/>
      <c r="E69" s="424"/>
      <c r="F69" s="423"/>
    </row>
    <row r="70" spans="1:6" ht="15.75" customHeight="1" x14ac:dyDescent="0.25">
      <c r="A70" s="16" t="s">
        <v>55</v>
      </c>
      <c r="B70" s="4" t="s">
        <v>91</v>
      </c>
      <c r="C70" s="17">
        <f>SUM(C59,C54)</f>
        <v>425</v>
      </c>
      <c r="D70" s="17">
        <f>SUM(D59,D54,)</f>
        <v>425</v>
      </c>
      <c r="E70" s="17">
        <f>D70-C70</f>
        <v>0</v>
      </c>
      <c r="F70" s="18">
        <f>IFERROR((D70-C70)/ABS(C70),0)</f>
        <v>0</v>
      </c>
    </row>
    <row r="71" spans="1:6" ht="15.75" customHeight="1" x14ac:dyDescent="0.25">
      <c r="A71" s="427"/>
      <c r="B71" s="424"/>
      <c r="C71" s="424"/>
      <c r="D71" s="424"/>
      <c r="E71" s="424"/>
      <c r="F71" s="423"/>
    </row>
    <row r="72" spans="1:6" ht="15" customHeight="1" x14ac:dyDescent="0.25">
      <c r="A72" s="429" t="s">
        <v>92</v>
      </c>
      <c r="B72" s="424"/>
      <c r="C72" s="424"/>
      <c r="D72" s="424"/>
      <c r="E72" s="424"/>
      <c r="F72" s="423"/>
    </row>
    <row r="73" spans="1:6" ht="25.5" x14ac:dyDescent="0.25">
      <c r="A73" s="11" t="s">
        <v>93</v>
      </c>
      <c r="B73" s="422" t="s">
        <v>94</v>
      </c>
      <c r="C73" s="424"/>
      <c r="D73" s="423"/>
      <c r="E73" s="422" t="s">
        <v>95</v>
      </c>
      <c r="F73" s="423"/>
    </row>
    <row r="74" spans="1:6" ht="32.25" customHeight="1" x14ac:dyDescent="0.25">
      <c r="A74" s="19" t="s">
        <v>76</v>
      </c>
      <c r="B74" s="810" t="s">
        <v>640</v>
      </c>
      <c r="C74" s="856"/>
      <c r="D74" s="857"/>
      <c r="E74" s="434">
        <v>235</v>
      </c>
      <c r="F74" s="423"/>
    </row>
    <row r="75" spans="1:6" ht="52.5" customHeight="1" x14ac:dyDescent="0.25">
      <c r="A75" s="19" t="s">
        <v>80</v>
      </c>
      <c r="B75" s="810" t="s">
        <v>641</v>
      </c>
      <c r="C75" s="856"/>
      <c r="D75" s="857"/>
      <c r="E75" s="434">
        <v>79</v>
      </c>
      <c r="F75" s="423"/>
    </row>
    <row r="76" spans="1:6" ht="66.75" customHeight="1" x14ac:dyDescent="0.25">
      <c r="A76" s="19" t="s">
        <v>83</v>
      </c>
      <c r="B76" s="810" t="s">
        <v>642</v>
      </c>
      <c r="C76" s="856"/>
      <c r="D76" s="857"/>
      <c r="E76" s="434">
        <v>71</v>
      </c>
      <c r="F76" s="423"/>
    </row>
    <row r="77" spans="1:6" ht="54" customHeight="1" x14ac:dyDescent="0.25">
      <c r="A77" s="19" t="s">
        <v>85</v>
      </c>
      <c r="B77" s="810" t="s">
        <v>643</v>
      </c>
      <c r="C77" s="856"/>
      <c r="D77" s="857"/>
      <c r="E77" s="434">
        <v>0</v>
      </c>
      <c r="F77" s="423"/>
    </row>
    <row r="78" spans="1:6" ht="38.25" customHeight="1" x14ac:dyDescent="0.25">
      <c r="A78" s="19" t="s">
        <v>87</v>
      </c>
      <c r="B78" s="810" t="s">
        <v>644</v>
      </c>
      <c r="C78" s="856"/>
      <c r="D78" s="857"/>
      <c r="E78" s="434">
        <v>0</v>
      </c>
      <c r="F78" s="423"/>
    </row>
    <row r="79" spans="1:6" ht="30.75" customHeight="1" x14ac:dyDescent="0.25">
      <c r="A79" s="19" t="s">
        <v>89</v>
      </c>
      <c r="B79" s="810" t="s">
        <v>645</v>
      </c>
      <c r="C79" s="856"/>
      <c r="D79" s="857"/>
      <c r="E79" s="434">
        <v>10</v>
      </c>
      <c r="F79" s="423"/>
    </row>
    <row r="80" spans="1:6" ht="15.75" customHeight="1" x14ac:dyDescent="0.25">
      <c r="A80" s="27"/>
      <c r="B80" s="27"/>
      <c r="C80" s="27"/>
      <c r="D80" s="27"/>
      <c r="E80" s="27"/>
      <c r="F80" s="27"/>
    </row>
    <row r="81" spans="1:6" ht="15.75" customHeight="1" x14ac:dyDescent="0.25">
      <c r="A81" s="431" t="s">
        <v>96</v>
      </c>
      <c r="B81" s="432"/>
      <c r="C81" s="432"/>
      <c r="D81" s="432"/>
      <c r="E81" s="432"/>
      <c r="F81" s="432"/>
    </row>
    <row r="82" spans="1:6" ht="15.75" customHeight="1" x14ac:dyDescent="0.25">
      <c r="A82" s="431" t="s">
        <v>97</v>
      </c>
      <c r="B82" s="432"/>
      <c r="C82" s="432"/>
      <c r="D82" s="432"/>
      <c r="E82" s="432"/>
      <c r="F82" s="432"/>
    </row>
    <row r="83" spans="1:6" ht="15.75" customHeight="1" x14ac:dyDescent="0.25">
      <c r="A83" s="28"/>
      <c r="B83" s="28"/>
      <c r="C83" s="28"/>
      <c r="D83" s="28"/>
      <c r="E83" s="28"/>
      <c r="F83" s="28"/>
    </row>
    <row r="84" spans="1:6" ht="15.75" customHeight="1" x14ac:dyDescent="0.25"/>
    <row r="85" spans="1:6" ht="15.75" customHeight="1" x14ac:dyDescent="0.25"/>
    <row r="86" spans="1:6" ht="15.75" customHeight="1" x14ac:dyDescent="0.25"/>
    <row r="87" spans="1:6" ht="15.75" customHeight="1" x14ac:dyDescent="0.25"/>
    <row r="88" spans="1:6" ht="15.75" customHeight="1" x14ac:dyDescent="0.25"/>
    <row r="89" spans="1:6" ht="15.75" customHeight="1" x14ac:dyDescent="0.25"/>
    <row r="90" spans="1:6" ht="15.75" customHeight="1" x14ac:dyDescent="0.25"/>
    <row r="91" spans="1:6" ht="15.75" customHeight="1" x14ac:dyDescent="0.25"/>
    <row r="92" spans="1:6" ht="15.75" customHeight="1" x14ac:dyDescent="0.25"/>
    <row r="93" spans="1:6" ht="15.75" customHeight="1" x14ac:dyDescent="0.25"/>
    <row r="94" spans="1:6" ht="15.75" customHeight="1" x14ac:dyDescent="0.25"/>
    <row r="95" spans="1:6" ht="15.75" customHeight="1" x14ac:dyDescent="0.25"/>
    <row r="96" spans="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90">
    <mergeCell ref="B79:D79"/>
    <mergeCell ref="E79:F79"/>
    <mergeCell ref="A81:F81"/>
    <mergeCell ref="A82:F82"/>
    <mergeCell ref="B76:D76"/>
    <mergeCell ref="E76:F76"/>
    <mergeCell ref="B77:D77"/>
    <mergeCell ref="E77:F77"/>
    <mergeCell ref="B78:D78"/>
    <mergeCell ref="E78:F78"/>
    <mergeCell ref="B73:D73"/>
    <mergeCell ref="E73:F73"/>
    <mergeCell ref="B74:D74"/>
    <mergeCell ref="E74:F74"/>
    <mergeCell ref="B75:D75"/>
    <mergeCell ref="E75:F75"/>
    <mergeCell ref="A72:F72"/>
    <mergeCell ref="C48:D48"/>
    <mergeCell ref="E48:F48"/>
    <mergeCell ref="C49:D49"/>
    <mergeCell ref="E49:F49"/>
    <mergeCell ref="C50:D50"/>
    <mergeCell ref="E50:F50"/>
    <mergeCell ref="A51:F51"/>
    <mergeCell ref="A52:F52"/>
    <mergeCell ref="A58:F58"/>
    <mergeCell ref="A69:F69"/>
    <mergeCell ref="A71:F71"/>
    <mergeCell ref="C45:D45"/>
    <mergeCell ref="E45:F45"/>
    <mergeCell ref="C46:D46"/>
    <mergeCell ref="E46:F46"/>
    <mergeCell ref="C47:D47"/>
    <mergeCell ref="E47:F47"/>
    <mergeCell ref="B44:F44"/>
    <mergeCell ref="B35:F35"/>
    <mergeCell ref="B36:F36"/>
    <mergeCell ref="B37:F37"/>
    <mergeCell ref="A38:F38"/>
    <mergeCell ref="B39:F39"/>
    <mergeCell ref="B40:C40"/>
    <mergeCell ref="D40:F40"/>
    <mergeCell ref="B41:C41"/>
    <mergeCell ref="D41:F41"/>
    <mergeCell ref="B42:C42"/>
    <mergeCell ref="D42:F42"/>
    <mergeCell ref="A43:F43"/>
    <mergeCell ref="B34:F34"/>
    <mergeCell ref="B23:F23"/>
    <mergeCell ref="B24:F24"/>
    <mergeCell ref="B25:F25"/>
    <mergeCell ref="B26:F26"/>
    <mergeCell ref="B27:F27"/>
    <mergeCell ref="B28:F28"/>
    <mergeCell ref="B29:F29"/>
    <mergeCell ref="A30:F30"/>
    <mergeCell ref="B31:F31"/>
    <mergeCell ref="B32:F32"/>
    <mergeCell ref="B33:F33"/>
    <mergeCell ref="A22:F22"/>
    <mergeCell ref="B16:C16"/>
    <mergeCell ref="D16:F16"/>
    <mergeCell ref="B17:C17"/>
    <mergeCell ref="D17:F17"/>
    <mergeCell ref="B18:C18"/>
    <mergeCell ref="D18:F18"/>
    <mergeCell ref="B19:C19"/>
    <mergeCell ref="D19:F19"/>
    <mergeCell ref="B20:C20"/>
    <mergeCell ref="D20:F20"/>
    <mergeCell ref="A21:F21"/>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2EDA2F95-F64E-44F3-B8D0-CC8C5E7478B2}"/>
    <hyperlink ref="D18" r:id="rId2" xr:uid="{C811225E-3FF9-4B48-AB20-F552F8BECD5D}"/>
    <hyperlink ref="B20" r:id="rId3" xr:uid="{1B10E922-F4F4-4042-A45A-18B0888072B5}"/>
    <hyperlink ref="D20" r:id="rId4" xr:uid="{75EC875F-B9E9-4280-8A5A-1106D4443D18}"/>
  </hyperlinks>
  <printOptions horizontalCentered="1"/>
  <pageMargins left="0.70866141732283472" right="0.70866141732283472" top="0.78740157480314965" bottom="0.78740157480314965" header="0" footer="0"/>
  <pageSetup paperSize="9" orientation="portrait"/>
  <rowBreaks count="1" manualBreakCount="1">
    <brk id="5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DBE1-303A-4D7A-95D1-956CE4144BAC}">
  <dimension ref="A1:Z1001"/>
  <sheetViews>
    <sheetView topLeftCell="A61" workbookViewId="0">
      <selection activeCell="D68" sqref="D68"/>
    </sheetView>
  </sheetViews>
  <sheetFormatPr defaultColWidth="14.42578125" defaultRowHeight="15" customHeight="1" x14ac:dyDescent="0.25"/>
  <cols>
    <col min="1" max="1" width="17.85546875" style="251" customWidth="1"/>
    <col min="2" max="2" width="29" style="251" customWidth="1"/>
    <col min="3" max="3" width="16.85546875" style="251" customWidth="1"/>
    <col min="4" max="4" width="17.7109375" style="251" customWidth="1"/>
    <col min="5" max="5" width="14" style="251" customWidth="1"/>
    <col min="6" max="6" width="14.7109375" style="251" customWidth="1"/>
    <col min="7" max="26" width="8.7109375" style="251" customWidth="1"/>
    <col min="27" max="16384" width="14.42578125" style="251"/>
  </cols>
  <sheetData>
    <row r="1" spans="1:26" ht="18.75" x14ac:dyDescent="0.25">
      <c r="A1" s="282" t="s">
        <v>0</v>
      </c>
      <c r="B1" s="891" t="s">
        <v>568</v>
      </c>
      <c r="C1" s="876"/>
      <c r="D1" s="876"/>
      <c r="E1" s="876"/>
      <c r="F1" s="877"/>
      <c r="G1" s="250"/>
      <c r="H1" s="250"/>
      <c r="I1" s="250"/>
      <c r="J1" s="250"/>
      <c r="K1" s="250"/>
      <c r="L1" s="250"/>
      <c r="M1" s="250"/>
      <c r="N1" s="250"/>
      <c r="O1" s="250"/>
      <c r="P1" s="250"/>
      <c r="Q1" s="250"/>
      <c r="R1" s="250"/>
      <c r="S1" s="250"/>
      <c r="T1" s="250"/>
      <c r="U1" s="250"/>
      <c r="V1" s="250"/>
      <c r="W1" s="250"/>
      <c r="X1" s="250"/>
      <c r="Y1" s="250"/>
      <c r="Z1" s="250"/>
    </row>
    <row r="2" spans="1:26" ht="15" customHeight="1" x14ac:dyDescent="0.25">
      <c r="A2" s="905" t="s">
        <v>2</v>
      </c>
      <c r="B2" s="876"/>
      <c r="C2" s="876"/>
      <c r="D2" s="876"/>
      <c r="E2" s="876"/>
      <c r="F2" s="877"/>
      <c r="G2" s="250"/>
      <c r="H2" s="250"/>
      <c r="I2" s="250"/>
      <c r="J2" s="250"/>
      <c r="K2" s="250"/>
      <c r="L2" s="250"/>
      <c r="M2" s="250"/>
      <c r="N2" s="250"/>
      <c r="O2" s="250"/>
      <c r="P2" s="250"/>
      <c r="Q2" s="250"/>
      <c r="R2" s="250"/>
      <c r="S2" s="250"/>
      <c r="T2" s="250"/>
      <c r="U2" s="250"/>
      <c r="V2" s="250"/>
      <c r="W2" s="250"/>
      <c r="X2" s="250"/>
      <c r="Y2" s="250"/>
      <c r="Z2" s="250"/>
    </row>
    <row r="3" spans="1:26" ht="15" customHeight="1" x14ac:dyDescent="0.25">
      <c r="A3" s="905" t="s">
        <v>99</v>
      </c>
      <c r="B3" s="876"/>
      <c r="C3" s="876"/>
      <c r="D3" s="876"/>
      <c r="E3" s="876"/>
      <c r="F3" s="877"/>
      <c r="G3" s="250"/>
      <c r="H3" s="250"/>
      <c r="I3" s="250"/>
      <c r="J3" s="250"/>
      <c r="K3" s="250"/>
      <c r="L3" s="250"/>
      <c r="M3" s="250"/>
      <c r="N3" s="250"/>
      <c r="O3" s="250"/>
      <c r="P3" s="250"/>
      <c r="Q3" s="250"/>
      <c r="R3" s="250"/>
      <c r="S3" s="250"/>
      <c r="T3" s="250"/>
      <c r="U3" s="250"/>
      <c r="V3" s="250"/>
      <c r="W3" s="250"/>
      <c r="X3" s="250"/>
      <c r="Y3" s="250"/>
      <c r="Z3" s="250"/>
    </row>
    <row r="4" spans="1:26" x14ac:dyDescent="0.25">
      <c r="A4" s="252" t="s">
        <v>4</v>
      </c>
      <c r="B4" s="889" t="s">
        <v>5</v>
      </c>
      <c r="C4" s="876"/>
      <c r="D4" s="876"/>
      <c r="E4" s="876"/>
      <c r="F4" s="877"/>
      <c r="G4" s="250"/>
      <c r="H4" s="250"/>
      <c r="I4" s="250"/>
      <c r="J4" s="250"/>
      <c r="K4" s="250"/>
      <c r="L4" s="250"/>
      <c r="M4" s="250"/>
      <c r="N4" s="250"/>
      <c r="O4" s="250"/>
      <c r="P4" s="250"/>
      <c r="Q4" s="250"/>
      <c r="R4" s="250"/>
      <c r="S4" s="250"/>
      <c r="T4" s="250"/>
      <c r="U4" s="250"/>
      <c r="V4" s="250"/>
      <c r="W4" s="250"/>
      <c r="X4" s="250"/>
      <c r="Y4" s="250"/>
      <c r="Z4" s="250"/>
    </row>
    <row r="5" spans="1:26" x14ac:dyDescent="0.25">
      <c r="A5" s="283" t="s">
        <v>6</v>
      </c>
      <c r="B5" s="889" t="s">
        <v>7</v>
      </c>
      <c r="C5" s="876"/>
      <c r="D5" s="876"/>
      <c r="E5" s="876"/>
      <c r="F5" s="877"/>
      <c r="G5" s="250"/>
      <c r="H5" s="250"/>
      <c r="I5" s="250"/>
      <c r="J5" s="250"/>
      <c r="K5" s="250"/>
      <c r="L5" s="250"/>
      <c r="M5" s="250"/>
      <c r="N5" s="250"/>
      <c r="O5" s="250"/>
      <c r="P5" s="250"/>
      <c r="Q5" s="250"/>
      <c r="R5" s="250"/>
      <c r="S5" s="250"/>
      <c r="T5" s="250"/>
      <c r="U5" s="250"/>
      <c r="V5" s="250"/>
      <c r="W5" s="250"/>
      <c r="X5" s="250"/>
      <c r="Y5" s="250"/>
      <c r="Z5" s="250"/>
    </row>
    <row r="6" spans="1:26" x14ac:dyDescent="0.25">
      <c r="A6" s="894" t="s">
        <v>8</v>
      </c>
      <c r="B6" s="897" t="s">
        <v>9</v>
      </c>
      <c r="C6" s="898"/>
      <c r="D6" s="898"/>
      <c r="E6" s="898"/>
      <c r="F6" s="899"/>
      <c r="G6" s="250"/>
      <c r="H6" s="250"/>
      <c r="I6" s="250"/>
      <c r="J6" s="250"/>
      <c r="K6" s="250"/>
      <c r="L6" s="250"/>
      <c r="M6" s="250"/>
      <c r="N6" s="250"/>
      <c r="O6" s="250"/>
      <c r="P6" s="250"/>
      <c r="Q6" s="250"/>
      <c r="R6" s="250"/>
      <c r="S6" s="250"/>
      <c r="T6" s="250"/>
      <c r="U6" s="250"/>
      <c r="V6" s="250"/>
      <c r="W6" s="250"/>
      <c r="X6" s="250"/>
      <c r="Y6" s="250"/>
      <c r="Z6" s="250"/>
    </row>
    <row r="7" spans="1:26" x14ac:dyDescent="0.25">
      <c r="A7" s="895"/>
      <c r="B7" s="900"/>
      <c r="C7" s="874"/>
      <c r="D7" s="874"/>
      <c r="E7" s="874"/>
      <c r="F7" s="901"/>
      <c r="G7" s="250"/>
      <c r="H7" s="250"/>
      <c r="I7" s="250"/>
      <c r="J7" s="250"/>
      <c r="K7" s="250"/>
      <c r="L7" s="250"/>
      <c r="M7" s="250"/>
      <c r="N7" s="250"/>
      <c r="O7" s="250"/>
      <c r="P7" s="250"/>
      <c r="Q7" s="250"/>
      <c r="R7" s="250"/>
      <c r="S7" s="250"/>
      <c r="T7" s="250"/>
      <c r="U7" s="250"/>
      <c r="V7" s="250"/>
      <c r="W7" s="250"/>
      <c r="X7" s="250"/>
      <c r="Y7" s="250"/>
      <c r="Z7" s="250"/>
    </row>
    <row r="8" spans="1:26" x14ac:dyDescent="0.25">
      <c r="A8" s="896"/>
      <c r="B8" s="902"/>
      <c r="C8" s="903"/>
      <c r="D8" s="903"/>
      <c r="E8" s="903"/>
      <c r="F8" s="904"/>
      <c r="G8" s="250"/>
      <c r="H8" s="250"/>
      <c r="I8" s="250"/>
      <c r="J8" s="250"/>
      <c r="K8" s="250"/>
      <c r="L8" s="250"/>
      <c r="M8" s="250"/>
      <c r="N8" s="250"/>
      <c r="O8" s="250"/>
      <c r="P8" s="250"/>
      <c r="Q8" s="250"/>
      <c r="R8" s="250"/>
      <c r="S8" s="250"/>
      <c r="T8" s="250"/>
      <c r="U8" s="250"/>
      <c r="V8" s="250"/>
      <c r="W8" s="250"/>
      <c r="X8" s="250"/>
      <c r="Y8" s="250"/>
      <c r="Z8" s="250"/>
    </row>
    <row r="9" spans="1:26" ht="25.5" x14ac:dyDescent="0.25">
      <c r="A9" s="283" t="s">
        <v>10</v>
      </c>
      <c r="B9" s="893" t="s">
        <v>100</v>
      </c>
      <c r="C9" s="877"/>
      <c r="D9" s="893" t="s">
        <v>12</v>
      </c>
      <c r="E9" s="876"/>
      <c r="F9" s="877"/>
      <c r="G9" s="250"/>
      <c r="H9" s="250"/>
      <c r="I9" s="250"/>
      <c r="J9" s="250"/>
      <c r="K9" s="250"/>
      <c r="L9" s="250"/>
      <c r="M9" s="250"/>
      <c r="N9" s="250"/>
      <c r="O9" s="250"/>
      <c r="P9" s="250"/>
      <c r="Q9" s="250"/>
      <c r="R9" s="250"/>
      <c r="S9" s="250"/>
      <c r="T9" s="250"/>
      <c r="U9" s="250"/>
      <c r="V9" s="250"/>
      <c r="W9" s="250"/>
      <c r="X9" s="250"/>
      <c r="Y9" s="250"/>
      <c r="Z9" s="250"/>
    </row>
    <row r="10" spans="1:26" ht="25.5" customHeight="1" x14ac:dyDescent="0.25">
      <c r="A10" s="284" t="s">
        <v>13</v>
      </c>
      <c r="B10" s="283" t="s">
        <v>14</v>
      </c>
      <c r="C10" s="893" t="s">
        <v>15</v>
      </c>
      <c r="D10" s="877"/>
      <c r="E10" s="892" t="s">
        <v>16</v>
      </c>
      <c r="F10" s="877"/>
      <c r="G10" s="250"/>
      <c r="H10" s="250"/>
      <c r="I10" s="250"/>
      <c r="J10" s="250"/>
      <c r="K10" s="250"/>
      <c r="L10" s="250"/>
      <c r="M10" s="250"/>
      <c r="N10" s="250"/>
      <c r="O10" s="250"/>
      <c r="P10" s="250"/>
      <c r="Q10" s="250"/>
      <c r="R10" s="250"/>
      <c r="S10" s="250"/>
      <c r="T10" s="250"/>
      <c r="U10" s="250"/>
      <c r="V10" s="250"/>
      <c r="W10" s="250"/>
      <c r="X10" s="250"/>
      <c r="Y10" s="250"/>
      <c r="Z10" s="250"/>
    </row>
    <row r="11" spans="1:26" x14ac:dyDescent="0.25">
      <c r="A11" s="283" t="s">
        <v>17</v>
      </c>
      <c r="B11" s="285">
        <v>590</v>
      </c>
      <c r="C11" s="890">
        <v>590</v>
      </c>
      <c r="D11" s="877"/>
      <c r="E11" s="890">
        <v>0</v>
      </c>
      <c r="F11" s="877"/>
      <c r="G11" s="250"/>
      <c r="H11" s="250"/>
      <c r="I11" s="250"/>
      <c r="J11" s="250"/>
      <c r="K11" s="250"/>
      <c r="L11" s="250"/>
      <c r="M11" s="250"/>
      <c r="N11" s="250"/>
      <c r="O11" s="250"/>
      <c r="P11" s="250"/>
      <c r="Q11" s="250"/>
      <c r="R11" s="250"/>
      <c r="S11" s="250"/>
      <c r="T11" s="250"/>
      <c r="U11" s="250"/>
      <c r="V11" s="250"/>
      <c r="W11" s="250"/>
      <c r="X11" s="250"/>
      <c r="Y11" s="250"/>
      <c r="Z11" s="250"/>
    </row>
    <row r="12" spans="1:26" x14ac:dyDescent="0.25">
      <c r="A12" s="283" t="s">
        <v>18</v>
      </c>
      <c r="B12" s="285">
        <v>590</v>
      </c>
      <c r="C12" s="890">
        <v>590</v>
      </c>
      <c r="D12" s="877"/>
      <c r="E12" s="890">
        <v>0</v>
      </c>
      <c r="F12" s="877"/>
      <c r="G12" s="250"/>
      <c r="H12" s="250"/>
      <c r="I12" s="250"/>
      <c r="J12" s="250"/>
      <c r="K12" s="250"/>
      <c r="L12" s="250"/>
      <c r="M12" s="250"/>
      <c r="N12" s="250"/>
      <c r="O12" s="250"/>
      <c r="P12" s="250"/>
      <c r="Q12" s="250"/>
      <c r="R12" s="250"/>
      <c r="S12" s="250"/>
      <c r="T12" s="250"/>
      <c r="U12" s="250"/>
      <c r="V12" s="250"/>
      <c r="W12" s="250"/>
      <c r="X12" s="250"/>
      <c r="Y12" s="250"/>
      <c r="Z12" s="250"/>
    </row>
    <row r="13" spans="1:26" x14ac:dyDescent="0.25">
      <c r="A13" s="887"/>
      <c r="B13" s="876"/>
      <c r="C13" s="876"/>
      <c r="D13" s="876"/>
      <c r="E13" s="876"/>
      <c r="F13" s="877"/>
      <c r="G13" s="250"/>
      <c r="H13" s="250"/>
      <c r="I13" s="250"/>
      <c r="J13" s="250"/>
      <c r="K13" s="250"/>
      <c r="L13" s="250"/>
      <c r="M13" s="250"/>
      <c r="N13" s="250"/>
      <c r="O13" s="250"/>
      <c r="P13" s="250"/>
      <c r="Q13" s="250"/>
      <c r="R13" s="250"/>
      <c r="S13" s="250"/>
      <c r="T13" s="250"/>
      <c r="U13" s="250"/>
      <c r="V13" s="250"/>
      <c r="W13" s="250"/>
      <c r="X13" s="250"/>
      <c r="Y13" s="250"/>
      <c r="Z13" s="250"/>
    </row>
    <row r="14" spans="1:26" x14ac:dyDescent="0.25">
      <c r="A14" s="891" t="s">
        <v>19</v>
      </c>
      <c r="B14" s="876"/>
      <c r="C14" s="876"/>
      <c r="D14" s="876"/>
      <c r="E14" s="876"/>
      <c r="F14" s="877"/>
      <c r="G14" s="250"/>
      <c r="H14" s="250"/>
      <c r="I14" s="250"/>
      <c r="J14" s="250"/>
      <c r="K14" s="250"/>
      <c r="L14" s="250"/>
      <c r="M14" s="250"/>
      <c r="N14" s="250"/>
      <c r="O14" s="250"/>
      <c r="P14" s="250"/>
      <c r="Q14" s="250"/>
      <c r="R14" s="250"/>
      <c r="S14" s="250"/>
      <c r="T14" s="250"/>
      <c r="U14" s="250"/>
      <c r="V14" s="250"/>
      <c r="W14" s="250"/>
      <c r="X14" s="250"/>
      <c r="Y14" s="250"/>
      <c r="Z14" s="250"/>
    </row>
    <row r="15" spans="1:26" x14ac:dyDescent="0.25">
      <c r="A15" s="286"/>
      <c r="B15" s="892" t="s">
        <v>20</v>
      </c>
      <c r="C15" s="877"/>
      <c r="D15" s="892" t="s">
        <v>21</v>
      </c>
      <c r="E15" s="876"/>
      <c r="F15" s="877"/>
      <c r="G15" s="250"/>
      <c r="H15" s="250"/>
      <c r="I15" s="250"/>
      <c r="J15" s="250"/>
      <c r="K15" s="250"/>
      <c r="L15" s="250"/>
      <c r="M15" s="250"/>
      <c r="N15" s="250"/>
      <c r="O15" s="250"/>
      <c r="P15" s="250"/>
      <c r="Q15" s="250"/>
      <c r="R15" s="250"/>
      <c r="S15" s="250"/>
      <c r="T15" s="250"/>
      <c r="U15" s="250"/>
      <c r="V15" s="250"/>
      <c r="W15" s="250"/>
      <c r="X15" s="250"/>
      <c r="Y15" s="250"/>
      <c r="Z15" s="250"/>
    </row>
    <row r="16" spans="1:26" x14ac:dyDescent="0.25">
      <c r="A16" s="283" t="s">
        <v>22</v>
      </c>
      <c r="B16" s="889" t="s">
        <v>569</v>
      </c>
      <c r="C16" s="877"/>
      <c r="D16" s="889" t="s">
        <v>570</v>
      </c>
      <c r="E16" s="876"/>
      <c r="F16" s="877"/>
      <c r="G16" s="250"/>
      <c r="H16" s="250"/>
      <c r="I16" s="250"/>
      <c r="J16" s="250"/>
      <c r="K16" s="250"/>
      <c r="L16" s="250"/>
      <c r="M16" s="250"/>
      <c r="N16" s="250"/>
      <c r="O16" s="250"/>
      <c r="P16" s="250"/>
      <c r="Q16" s="250"/>
      <c r="R16" s="250"/>
      <c r="S16" s="250"/>
      <c r="T16" s="250"/>
      <c r="U16" s="250"/>
      <c r="V16" s="250"/>
      <c r="W16" s="250"/>
      <c r="X16" s="250"/>
      <c r="Y16" s="250"/>
      <c r="Z16" s="250"/>
    </row>
    <row r="17" spans="1:26" x14ac:dyDescent="0.25">
      <c r="A17" s="283" t="s">
        <v>0</v>
      </c>
      <c r="B17" s="889" t="s">
        <v>571</v>
      </c>
      <c r="C17" s="877"/>
      <c r="D17" s="889" t="s">
        <v>571</v>
      </c>
      <c r="E17" s="876"/>
      <c r="F17" s="877"/>
      <c r="G17" s="250"/>
      <c r="H17" s="250"/>
      <c r="I17" s="250"/>
      <c r="J17" s="250"/>
      <c r="K17" s="250"/>
      <c r="L17" s="250"/>
      <c r="M17" s="250"/>
      <c r="N17" s="250"/>
      <c r="O17" s="250"/>
      <c r="P17" s="250"/>
      <c r="Q17" s="250"/>
      <c r="R17" s="250"/>
      <c r="S17" s="250"/>
      <c r="T17" s="250"/>
      <c r="U17" s="250"/>
      <c r="V17" s="250"/>
      <c r="W17" s="250"/>
      <c r="X17" s="250"/>
      <c r="Y17" s="250"/>
      <c r="Z17" s="250"/>
    </row>
    <row r="18" spans="1:26" x14ac:dyDescent="0.25">
      <c r="A18" s="283" t="s">
        <v>26</v>
      </c>
      <c r="B18" s="886" t="s">
        <v>572</v>
      </c>
      <c r="C18" s="877"/>
      <c r="D18" s="886" t="s">
        <v>572</v>
      </c>
      <c r="E18" s="876"/>
      <c r="F18" s="877"/>
      <c r="G18" s="250"/>
      <c r="H18" s="250"/>
      <c r="I18" s="250"/>
      <c r="J18" s="250"/>
      <c r="K18" s="250"/>
      <c r="L18" s="250"/>
      <c r="M18" s="250"/>
      <c r="N18" s="250"/>
      <c r="O18" s="250"/>
      <c r="P18" s="250"/>
      <c r="Q18" s="250"/>
      <c r="R18" s="250"/>
      <c r="S18" s="250"/>
      <c r="T18" s="250"/>
      <c r="U18" s="250"/>
      <c r="V18" s="250"/>
      <c r="W18" s="250"/>
      <c r="X18" s="250"/>
      <c r="Y18" s="250"/>
      <c r="Z18" s="250"/>
    </row>
    <row r="19" spans="1:26" x14ac:dyDescent="0.25">
      <c r="A19" s="283" t="s">
        <v>28</v>
      </c>
      <c r="B19" s="885">
        <v>420597321290</v>
      </c>
      <c r="C19" s="877"/>
      <c r="D19" s="885">
        <v>420603565976</v>
      </c>
      <c r="E19" s="876"/>
      <c r="F19" s="877"/>
      <c r="G19" s="250"/>
      <c r="H19" s="250"/>
      <c r="I19" s="250"/>
      <c r="J19" s="250"/>
      <c r="K19" s="250"/>
      <c r="L19" s="250"/>
      <c r="M19" s="250"/>
      <c r="N19" s="250"/>
      <c r="O19" s="250"/>
      <c r="P19" s="250"/>
      <c r="Q19" s="250"/>
      <c r="R19" s="250"/>
      <c r="S19" s="250"/>
      <c r="T19" s="250"/>
      <c r="U19" s="250"/>
      <c r="V19" s="250"/>
      <c r="W19" s="250"/>
      <c r="X19" s="250"/>
      <c r="Y19" s="250"/>
      <c r="Z19" s="250"/>
    </row>
    <row r="20" spans="1:26" x14ac:dyDescent="0.25">
      <c r="A20" s="283" t="s">
        <v>29</v>
      </c>
      <c r="B20" s="886" t="s">
        <v>573</v>
      </c>
      <c r="C20" s="877"/>
      <c r="D20" s="886" t="s">
        <v>574</v>
      </c>
      <c r="E20" s="876"/>
      <c r="F20" s="877"/>
      <c r="G20" s="250"/>
      <c r="H20" s="250"/>
      <c r="I20" s="250"/>
      <c r="J20" s="250"/>
      <c r="K20" s="250"/>
      <c r="L20" s="250"/>
      <c r="M20" s="250"/>
      <c r="N20" s="250"/>
      <c r="O20" s="250"/>
      <c r="P20" s="250"/>
      <c r="Q20" s="250"/>
      <c r="R20" s="250"/>
      <c r="S20" s="250"/>
      <c r="T20" s="250"/>
      <c r="U20" s="250"/>
      <c r="V20" s="250"/>
      <c r="W20" s="250"/>
      <c r="X20" s="250"/>
      <c r="Y20" s="250"/>
      <c r="Z20" s="250"/>
    </row>
    <row r="21" spans="1:26" ht="15.75" customHeight="1" x14ac:dyDescent="0.25">
      <c r="A21" s="887"/>
      <c r="B21" s="876"/>
      <c r="C21" s="876"/>
      <c r="D21" s="876"/>
      <c r="E21" s="876"/>
      <c r="F21" s="877"/>
      <c r="G21" s="250"/>
      <c r="H21" s="250"/>
      <c r="I21" s="250"/>
      <c r="J21" s="250"/>
      <c r="K21" s="250"/>
      <c r="L21" s="250"/>
      <c r="M21" s="250"/>
      <c r="N21" s="250"/>
      <c r="O21" s="250"/>
      <c r="P21" s="250"/>
      <c r="Q21" s="250"/>
      <c r="R21" s="250"/>
      <c r="S21" s="250"/>
      <c r="T21" s="250"/>
      <c r="U21" s="250"/>
      <c r="V21" s="250"/>
      <c r="W21" s="250"/>
      <c r="X21" s="250"/>
      <c r="Y21" s="250"/>
      <c r="Z21" s="250"/>
    </row>
    <row r="22" spans="1:26" ht="15" customHeight="1" x14ac:dyDescent="0.25">
      <c r="A22" s="888" t="s">
        <v>32</v>
      </c>
      <c r="B22" s="876"/>
      <c r="C22" s="876"/>
      <c r="D22" s="876"/>
      <c r="E22" s="876"/>
      <c r="F22" s="877"/>
    </row>
    <row r="23" spans="1:26" ht="29.25" customHeight="1" x14ac:dyDescent="0.25">
      <c r="A23" s="287" t="s">
        <v>33</v>
      </c>
      <c r="B23" s="884" t="s">
        <v>34</v>
      </c>
      <c r="C23" s="876"/>
      <c r="D23" s="876"/>
      <c r="E23" s="876"/>
      <c r="F23" s="877"/>
    </row>
    <row r="24" spans="1:26" ht="204" x14ac:dyDescent="0.25">
      <c r="A24" s="279" t="s">
        <v>108</v>
      </c>
      <c r="B24" s="882" t="s">
        <v>109</v>
      </c>
      <c r="C24" s="876"/>
      <c r="D24" s="876"/>
      <c r="E24" s="876"/>
      <c r="F24" s="877"/>
    </row>
    <row r="25" spans="1:26" ht="15.75" customHeight="1" x14ac:dyDescent="0.25">
      <c r="A25" s="279"/>
      <c r="B25" s="882"/>
      <c r="C25" s="876"/>
      <c r="D25" s="876"/>
      <c r="E25" s="876"/>
      <c r="F25" s="877"/>
    </row>
    <row r="26" spans="1:26" ht="15.75" customHeight="1" x14ac:dyDescent="0.25">
      <c r="A26" s="279"/>
      <c r="B26" s="882"/>
      <c r="C26" s="876"/>
      <c r="D26" s="876"/>
      <c r="E26" s="876"/>
      <c r="F26" s="877"/>
    </row>
    <row r="27" spans="1:26" ht="15.75" customHeight="1" x14ac:dyDescent="0.25">
      <c r="A27" s="279"/>
      <c r="B27" s="882"/>
      <c r="C27" s="876"/>
      <c r="D27" s="876"/>
      <c r="E27" s="876"/>
      <c r="F27" s="877"/>
    </row>
    <row r="28" spans="1:26" ht="15.75" customHeight="1" x14ac:dyDescent="0.25">
      <c r="A28" s="279"/>
      <c r="B28" s="882"/>
      <c r="C28" s="876"/>
      <c r="D28" s="876"/>
      <c r="E28" s="876"/>
      <c r="F28" s="877"/>
    </row>
    <row r="29" spans="1:26" ht="15.75" customHeight="1" x14ac:dyDescent="0.25">
      <c r="A29" s="279"/>
      <c r="B29" s="882"/>
      <c r="C29" s="876"/>
      <c r="D29" s="876"/>
      <c r="E29" s="876"/>
      <c r="F29" s="877"/>
    </row>
    <row r="30" spans="1:26" x14ac:dyDescent="0.25">
      <c r="A30" s="883"/>
      <c r="B30" s="876"/>
      <c r="C30" s="876"/>
      <c r="D30" s="876"/>
      <c r="E30" s="876"/>
      <c r="F30" s="877"/>
    </row>
    <row r="31" spans="1:26" ht="35.25" customHeight="1" x14ac:dyDescent="0.25">
      <c r="A31" s="287" t="s">
        <v>39</v>
      </c>
      <c r="B31" s="884" t="s">
        <v>40</v>
      </c>
      <c r="C31" s="876"/>
      <c r="D31" s="876"/>
      <c r="E31" s="876"/>
      <c r="F31" s="877"/>
      <c r="I31" s="258"/>
    </row>
    <row r="32" spans="1:26" ht="119.25" customHeight="1" x14ac:dyDescent="0.25">
      <c r="A32" s="279" t="s">
        <v>190</v>
      </c>
      <c r="B32" s="882" t="s">
        <v>575</v>
      </c>
      <c r="C32" s="876"/>
      <c r="D32" s="876"/>
      <c r="E32" s="876"/>
      <c r="F32" s="877"/>
    </row>
    <row r="33" spans="1:10" ht="112.5" customHeight="1" x14ac:dyDescent="0.25">
      <c r="A33" s="279" t="s">
        <v>192</v>
      </c>
      <c r="B33" s="882" t="s">
        <v>576</v>
      </c>
      <c r="C33" s="876"/>
      <c r="D33" s="876"/>
      <c r="E33" s="876"/>
      <c r="F33" s="877"/>
    </row>
    <row r="34" spans="1:10" ht="96" customHeight="1" x14ac:dyDescent="0.25">
      <c r="A34" s="279" t="s">
        <v>194</v>
      </c>
      <c r="B34" s="882" t="s">
        <v>577</v>
      </c>
      <c r="C34" s="876"/>
      <c r="D34" s="876"/>
      <c r="E34" s="876"/>
      <c r="F34" s="877"/>
    </row>
    <row r="35" spans="1:10" ht="156" customHeight="1" x14ac:dyDescent="0.25">
      <c r="A35" s="279" t="s">
        <v>196</v>
      </c>
      <c r="B35" s="882" t="s">
        <v>578</v>
      </c>
      <c r="C35" s="876"/>
      <c r="D35" s="876"/>
      <c r="E35" s="876"/>
      <c r="F35" s="877"/>
    </row>
    <row r="36" spans="1:10" ht="62.25" customHeight="1" x14ac:dyDescent="0.25">
      <c r="A36" s="279" t="s">
        <v>579</v>
      </c>
      <c r="B36" s="882" t="s">
        <v>580</v>
      </c>
      <c r="C36" s="876"/>
      <c r="D36" s="876"/>
      <c r="E36" s="876"/>
      <c r="F36" s="877"/>
    </row>
    <row r="37" spans="1:10" ht="104.25" customHeight="1" x14ac:dyDescent="0.25">
      <c r="A37" s="279" t="s">
        <v>200</v>
      </c>
      <c r="B37" s="882" t="s">
        <v>581</v>
      </c>
      <c r="C37" s="876"/>
      <c r="D37" s="876"/>
      <c r="E37" s="876"/>
      <c r="F37" s="877"/>
    </row>
    <row r="38" spans="1:10" ht="108.75" customHeight="1" x14ac:dyDescent="0.25">
      <c r="A38" s="279" t="s">
        <v>582</v>
      </c>
      <c r="B38" s="882" t="s">
        <v>583</v>
      </c>
      <c r="C38" s="876"/>
      <c r="D38" s="876"/>
      <c r="E38" s="876"/>
      <c r="F38" s="877"/>
    </row>
    <row r="39" spans="1:10" x14ac:dyDescent="0.25">
      <c r="A39" s="883"/>
      <c r="B39" s="876"/>
      <c r="C39" s="876"/>
      <c r="D39" s="876"/>
      <c r="E39" s="876"/>
      <c r="F39" s="877"/>
    </row>
    <row r="40" spans="1:10" ht="33.75" customHeight="1" x14ac:dyDescent="0.25">
      <c r="A40" s="288" t="s">
        <v>48</v>
      </c>
      <c r="B40" s="878" t="s">
        <v>49</v>
      </c>
      <c r="C40" s="876"/>
      <c r="D40" s="876"/>
      <c r="E40" s="876"/>
      <c r="F40" s="877"/>
    </row>
    <row r="41" spans="1:10" ht="45" customHeight="1" x14ac:dyDescent="0.25">
      <c r="A41" s="287" t="s">
        <v>50</v>
      </c>
      <c r="B41" s="878" t="s">
        <v>51</v>
      </c>
      <c r="C41" s="877"/>
      <c r="D41" s="878" t="s">
        <v>52</v>
      </c>
      <c r="E41" s="876"/>
      <c r="F41" s="877"/>
      <c r="J41" s="259"/>
    </row>
    <row r="42" spans="1:10" ht="90" customHeight="1" x14ac:dyDescent="0.25">
      <c r="A42" s="278" t="s">
        <v>53</v>
      </c>
      <c r="B42" s="882" t="s">
        <v>79</v>
      </c>
      <c r="C42" s="877"/>
      <c r="D42" s="882" t="s">
        <v>584</v>
      </c>
      <c r="E42" s="876"/>
      <c r="F42" s="877"/>
    </row>
    <row r="43" spans="1:10" ht="90.95" customHeight="1" x14ac:dyDescent="0.25">
      <c r="A43" s="278" t="s">
        <v>54</v>
      </c>
      <c r="B43" s="882" t="s">
        <v>585</v>
      </c>
      <c r="C43" s="877"/>
      <c r="D43" s="882" t="s">
        <v>586</v>
      </c>
      <c r="E43" s="876"/>
      <c r="F43" s="877"/>
    </row>
    <row r="44" spans="1:10" ht="81" customHeight="1" x14ac:dyDescent="0.25">
      <c r="A44" s="278" t="s">
        <v>55</v>
      </c>
      <c r="B44" s="882" t="s">
        <v>587</v>
      </c>
      <c r="C44" s="877"/>
      <c r="D44" s="882" t="s">
        <v>588</v>
      </c>
      <c r="E44" s="876"/>
      <c r="F44" s="877"/>
    </row>
    <row r="45" spans="1:10" ht="15.75" customHeight="1" x14ac:dyDescent="0.25">
      <c r="A45" s="278" t="s">
        <v>56</v>
      </c>
      <c r="B45" s="882"/>
      <c r="C45" s="877"/>
      <c r="D45" s="882"/>
      <c r="E45" s="876"/>
      <c r="F45" s="877"/>
    </row>
    <row r="46" spans="1:10" x14ac:dyDescent="0.25">
      <c r="A46" s="883"/>
      <c r="B46" s="876"/>
      <c r="C46" s="876"/>
      <c r="D46" s="876"/>
      <c r="E46" s="876"/>
      <c r="F46" s="877"/>
    </row>
    <row r="47" spans="1:10" ht="46.5" customHeight="1" x14ac:dyDescent="0.25">
      <c r="A47" s="287" t="s">
        <v>57</v>
      </c>
      <c r="B47" s="878" t="s">
        <v>58</v>
      </c>
      <c r="C47" s="876"/>
      <c r="D47" s="876"/>
      <c r="E47" s="876"/>
      <c r="F47" s="877"/>
    </row>
    <row r="48" spans="1:10" ht="33.75" customHeight="1" x14ac:dyDescent="0.25">
      <c r="A48" s="277"/>
      <c r="B48" s="278" t="s">
        <v>59</v>
      </c>
      <c r="C48" s="878" t="s">
        <v>60</v>
      </c>
      <c r="D48" s="877"/>
      <c r="E48" s="878" t="s">
        <v>61</v>
      </c>
      <c r="F48" s="877"/>
    </row>
    <row r="49" spans="1:6" ht="15.75" customHeight="1" x14ac:dyDescent="0.25">
      <c r="A49" s="269"/>
      <c r="B49" s="279"/>
      <c r="C49" s="882"/>
      <c r="D49" s="877"/>
      <c r="E49" s="882"/>
      <c r="F49" s="877"/>
    </row>
    <row r="50" spans="1:6" ht="15.75" customHeight="1" x14ac:dyDescent="0.25">
      <c r="A50" s="269"/>
      <c r="B50" s="279"/>
      <c r="C50" s="882"/>
      <c r="D50" s="877"/>
      <c r="E50" s="882"/>
      <c r="F50" s="877"/>
    </row>
    <row r="51" spans="1:6" ht="15.75" customHeight="1" x14ac:dyDescent="0.25">
      <c r="A51" s="269"/>
      <c r="B51" s="279"/>
      <c r="C51" s="882"/>
      <c r="D51" s="877"/>
      <c r="E51" s="882"/>
      <c r="F51" s="877"/>
    </row>
    <row r="52" spans="1:6" ht="15.75" customHeight="1" x14ac:dyDescent="0.25">
      <c r="A52" s="269"/>
      <c r="B52" s="279"/>
      <c r="C52" s="882"/>
      <c r="D52" s="877"/>
      <c r="E52" s="882"/>
      <c r="F52" s="877"/>
    </row>
    <row r="53" spans="1:6" ht="15.75" customHeight="1" x14ac:dyDescent="0.25">
      <c r="A53" s="269"/>
      <c r="B53" s="279"/>
      <c r="C53" s="882"/>
      <c r="D53" s="877"/>
      <c r="E53" s="882"/>
      <c r="F53" s="877"/>
    </row>
    <row r="54" spans="1:6" ht="15.75" customHeight="1" x14ac:dyDescent="0.25">
      <c r="A54" s="883"/>
      <c r="B54" s="876"/>
      <c r="C54" s="876"/>
      <c r="D54" s="876"/>
      <c r="E54" s="876"/>
      <c r="F54" s="877"/>
    </row>
    <row r="55" spans="1:6" ht="15" customHeight="1" x14ac:dyDescent="0.25">
      <c r="A55" s="881" t="s">
        <v>62</v>
      </c>
      <c r="B55" s="876"/>
      <c r="C55" s="876"/>
      <c r="D55" s="876"/>
      <c r="E55" s="876"/>
      <c r="F55" s="877"/>
    </row>
    <row r="56" spans="1:6" ht="38.25" x14ac:dyDescent="0.25">
      <c r="A56" s="289"/>
      <c r="B56" s="289"/>
      <c r="C56" s="278" t="s">
        <v>63</v>
      </c>
      <c r="D56" s="278" t="s">
        <v>64</v>
      </c>
      <c r="E56" s="290" t="s">
        <v>65</v>
      </c>
      <c r="F56" s="291" t="s">
        <v>66</v>
      </c>
    </row>
    <row r="57" spans="1:6" ht="15.75" customHeight="1" x14ac:dyDescent="0.25">
      <c r="A57" s="270" t="s">
        <v>53</v>
      </c>
      <c r="B57" s="271" t="s">
        <v>67</v>
      </c>
      <c r="C57" s="264">
        <f t="shared" ref="C57:D57" si="0">SUM(C58:C60)</f>
        <v>0</v>
      </c>
      <c r="D57" s="264">
        <f t="shared" si="0"/>
        <v>0</v>
      </c>
      <c r="E57" s="264">
        <f t="shared" ref="E57:E60" si="1">D57-C57</f>
        <v>0</v>
      </c>
      <c r="F57" s="265">
        <f>E57/C$73</f>
        <v>0</v>
      </c>
    </row>
    <row r="58" spans="1:6" ht="25.5" x14ac:dyDescent="0.25">
      <c r="A58" s="268" t="s">
        <v>68</v>
      </c>
      <c r="B58" s="269" t="s">
        <v>69</v>
      </c>
      <c r="C58" s="267"/>
      <c r="D58" s="267"/>
      <c r="E58" s="264">
        <f t="shared" si="1"/>
        <v>0</v>
      </c>
      <c r="F58" s="265">
        <f t="shared" ref="F58:F73" si="2">E58/C$73</f>
        <v>0</v>
      </c>
    </row>
    <row r="59" spans="1:6" ht="25.5" x14ac:dyDescent="0.25">
      <c r="A59" s="268" t="s">
        <v>70</v>
      </c>
      <c r="B59" s="269" t="s">
        <v>71</v>
      </c>
      <c r="C59" s="267"/>
      <c r="D59" s="267"/>
      <c r="E59" s="264">
        <f t="shared" si="1"/>
        <v>0</v>
      </c>
      <c r="F59" s="265">
        <f t="shared" si="2"/>
        <v>0</v>
      </c>
    </row>
    <row r="60" spans="1:6" ht="15.75" customHeight="1" x14ac:dyDescent="0.25">
      <c r="A60" s="268" t="s">
        <v>72</v>
      </c>
      <c r="B60" s="269" t="s">
        <v>73</v>
      </c>
      <c r="C60" s="267"/>
      <c r="D60" s="267"/>
      <c r="E60" s="264">
        <f t="shared" si="1"/>
        <v>0</v>
      </c>
      <c r="F60" s="265">
        <f t="shared" si="2"/>
        <v>0</v>
      </c>
    </row>
    <row r="61" spans="1:6" ht="15.75" customHeight="1" x14ac:dyDescent="0.25">
      <c r="A61" s="883"/>
      <c r="B61" s="876"/>
      <c r="C61" s="876"/>
      <c r="D61" s="876"/>
      <c r="E61" s="876"/>
      <c r="F61" s="877"/>
    </row>
    <row r="62" spans="1:6" ht="15.75" customHeight="1" x14ac:dyDescent="0.25">
      <c r="A62" s="270" t="s">
        <v>54</v>
      </c>
      <c r="B62" s="271" t="s">
        <v>74</v>
      </c>
      <c r="C62" s="264">
        <v>590</v>
      </c>
      <c r="D62" s="264">
        <v>590</v>
      </c>
      <c r="E62" s="264">
        <f>D62-C62</f>
        <v>0</v>
      </c>
      <c r="F62" s="265">
        <f t="shared" si="2"/>
        <v>0</v>
      </c>
    </row>
    <row r="63" spans="1:6" ht="15.75" customHeight="1" x14ac:dyDescent="0.25">
      <c r="A63" s="272"/>
      <c r="B63" s="273" t="s">
        <v>75</v>
      </c>
      <c r="C63" s="274"/>
      <c r="D63" s="274"/>
      <c r="E63" s="274"/>
      <c r="F63" s="275"/>
    </row>
    <row r="64" spans="1:6" ht="15.75" customHeight="1" x14ac:dyDescent="0.25">
      <c r="A64" s="268" t="s">
        <v>76</v>
      </c>
      <c r="B64" s="269" t="s">
        <v>77</v>
      </c>
      <c r="C64" s="267">
        <v>270</v>
      </c>
      <c r="D64" s="276">
        <v>318</v>
      </c>
      <c r="E64" s="264">
        <f t="shared" ref="E64:E66" si="3">SUM(D64-C64)</f>
        <v>48</v>
      </c>
      <c r="F64" s="265">
        <f t="shared" si="2"/>
        <v>8.1355932203389825E-2</v>
      </c>
    </row>
    <row r="65" spans="1:20" ht="116.1" customHeight="1" x14ac:dyDescent="0.25">
      <c r="A65" s="268" t="s">
        <v>78</v>
      </c>
      <c r="B65" s="269" t="s">
        <v>79</v>
      </c>
      <c r="C65" s="267">
        <v>80</v>
      </c>
      <c r="D65" s="267">
        <v>15</v>
      </c>
      <c r="E65" s="264">
        <f t="shared" si="3"/>
        <v>-65</v>
      </c>
      <c r="F65" s="265">
        <f t="shared" si="2"/>
        <v>-0.11016949152542373</v>
      </c>
    </row>
    <row r="66" spans="1:20" ht="63.75" x14ac:dyDescent="0.25">
      <c r="A66" s="268" t="s">
        <v>80</v>
      </c>
      <c r="B66" s="269" t="s">
        <v>81</v>
      </c>
      <c r="C66" s="267">
        <v>95</v>
      </c>
      <c r="D66" s="267">
        <v>112</v>
      </c>
      <c r="E66" s="264">
        <f t="shared" si="3"/>
        <v>17</v>
      </c>
      <c r="F66" s="265">
        <f t="shared" si="2"/>
        <v>2.8813559322033899E-2</v>
      </c>
    </row>
    <row r="67" spans="1:20" ht="15.75" customHeight="1" x14ac:dyDescent="0.25">
      <c r="A67" s="277"/>
      <c r="B67" s="273" t="s">
        <v>82</v>
      </c>
      <c r="C67" s="274"/>
      <c r="D67" s="274"/>
      <c r="E67" s="274"/>
      <c r="F67" s="275"/>
    </row>
    <row r="68" spans="1:20" ht="25.5" x14ac:dyDescent="0.25">
      <c r="A68" s="268" t="s">
        <v>83</v>
      </c>
      <c r="B68" s="269" t="s">
        <v>84</v>
      </c>
      <c r="C68" s="267">
        <v>0</v>
      </c>
      <c r="D68" s="267">
        <v>23</v>
      </c>
      <c r="E68" s="264">
        <f t="shared" ref="E68:E71" si="4">SUM(D68-C68)</f>
        <v>23</v>
      </c>
      <c r="F68" s="265">
        <f t="shared" si="2"/>
        <v>3.898305084745763E-2</v>
      </c>
    </row>
    <row r="69" spans="1:20" ht="15.75" customHeight="1" x14ac:dyDescent="0.25">
      <c r="A69" s="268" t="s">
        <v>85</v>
      </c>
      <c r="B69" s="269" t="s">
        <v>86</v>
      </c>
      <c r="C69" s="267">
        <v>85</v>
      </c>
      <c r="D69" s="267">
        <v>73</v>
      </c>
      <c r="E69" s="264">
        <f t="shared" si="4"/>
        <v>-12</v>
      </c>
      <c r="F69" s="265">
        <f t="shared" si="2"/>
        <v>-2.0338983050847456E-2</v>
      </c>
    </row>
    <row r="70" spans="1:20" ht="15.75" customHeight="1" x14ac:dyDescent="0.25">
      <c r="A70" s="268" t="s">
        <v>87</v>
      </c>
      <c r="B70" s="269" t="s">
        <v>88</v>
      </c>
      <c r="C70" s="267">
        <v>40</v>
      </c>
      <c r="D70" s="267">
        <v>29</v>
      </c>
      <c r="E70" s="264">
        <f t="shared" si="4"/>
        <v>-11</v>
      </c>
      <c r="F70" s="265">
        <f t="shared" si="2"/>
        <v>-1.864406779661017E-2</v>
      </c>
    </row>
    <row r="71" spans="1:20" ht="15.75" customHeight="1" x14ac:dyDescent="0.25">
      <c r="A71" s="268" t="s">
        <v>89</v>
      </c>
      <c r="B71" s="269" t="s">
        <v>90</v>
      </c>
      <c r="C71" s="267">
        <v>20</v>
      </c>
      <c r="D71" s="267">
        <v>20</v>
      </c>
      <c r="E71" s="264">
        <f t="shared" si="4"/>
        <v>0</v>
      </c>
      <c r="F71" s="265">
        <f t="shared" si="2"/>
        <v>0</v>
      </c>
    </row>
    <row r="72" spans="1:20" ht="15.75" customHeight="1" x14ac:dyDescent="0.25">
      <c r="A72" s="883"/>
      <c r="B72" s="876"/>
      <c r="C72" s="876"/>
      <c r="D72" s="876"/>
      <c r="E72" s="876"/>
      <c r="F72" s="877"/>
    </row>
    <row r="73" spans="1:20" ht="15.75" customHeight="1" x14ac:dyDescent="0.25">
      <c r="A73" s="270" t="s">
        <v>55</v>
      </c>
      <c r="B73" s="271" t="s">
        <v>91</v>
      </c>
      <c r="C73" s="264">
        <f>SUM(C62,C57)</f>
        <v>590</v>
      </c>
      <c r="D73" s="264">
        <f>SUM(D62,D57,)</f>
        <v>590</v>
      </c>
      <c r="E73" s="264">
        <f>D73-C73</f>
        <v>0</v>
      </c>
      <c r="F73" s="265">
        <f t="shared" si="2"/>
        <v>0</v>
      </c>
    </row>
    <row r="74" spans="1:20" ht="15.75" customHeight="1" x14ac:dyDescent="0.25">
      <c r="A74" s="883"/>
      <c r="B74" s="876"/>
      <c r="C74" s="876"/>
      <c r="D74" s="876"/>
      <c r="E74" s="876"/>
      <c r="F74" s="877"/>
    </row>
    <row r="75" spans="1:20" ht="15" customHeight="1" x14ac:dyDescent="0.25">
      <c r="A75" s="881" t="s">
        <v>92</v>
      </c>
      <c r="B75" s="876"/>
      <c r="C75" s="876"/>
      <c r="D75" s="876"/>
      <c r="E75" s="876"/>
      <c r="F75" s="877"/>
    </row>
    <row r="76" spans="1:20" ht="31.5" customHeight="1" x14ac:dyDescent="0.25">
      <c r="A76" s="278" t="s">
        <v>93</v>
      </c>
      <c r="B76" s="878" t="s">
        <v>94</v>
      </c>
      <c r="C76" s="876"/>
      <c r="D76" s="877"/>
      <c r="E76" s="878" t="s">
        <v>95</v>
      </c>
      <c r="F76" s="877"/>
    </row>
    <row r="77" spans="1:20" ht="42" customHeight="1" x14ac:dyDescent="0.25">
      <c r="A77" s="292" t="s">
        <v>589</v>
      </c>
      <c r="B77" s="875" t="s">
        <v>590</v>
      </c>
      <c r="C77" s="876"/>
      <c r="D77" s="877"/>
      <c r="E77" s="875">
        <v>445</v>
      </c>
      <c r="F77" s="877"/>
      <c r="G77" s="293"/>
      <c r="H77" s="294"/>
      <c r="I77" s="294"/>
      <c r="J77" s="294"/>
      <c r="K77" s="294"/>
      <c r="L77" s="294"/>
      <c r="M77" s="294"/>
      <c r="N77" s="294"/>
      <c r="O77" s="294"/>
      <c r="P77" s="294"/>
      <c r="Q77" s="294"/>
      <c r="R77" s="294"/>
      <c r="S77" s="294"/>
      <c r="T77" s="295"/>
    </row>
    <row r="78" spans="1:20" ht="48" customHeight="1" x14ac:dyDescent="0.25">
      <c r="A78" s="292" t="s">
        <v>591</v>
      </c>
      <c r="B78" s="875" t="s">
        <v>592</v>
      </c>
      <c r="C78" s="879"/>
      <c r="D78" s="880"/>
      <c r="E78" s="875">
        <v>23</v>
      </c>
      <c r="F78" s="880"/>
      <c r="G78" s="293"/>
      <c r="H78" s="294"/>
      <c r="I78" s="294"/>
      <c r="J78" s="294"/>
      <c r="K78" s="294"/>
      <c r="L78" s="294"/>
      <c r="M78" s="294"/>
      <c r="N78" s="294"/>
      <c r="O78" s="294"/>
      <c r="P78" s="294"/>
      <c r="Q78" s="294"/>
      <c r="R78" s="294"/>
      <c r="S78" s="294"/>
      <c r="T78" s="295"/>
    </row>
    <row r="79" spans="1:20" ht="41.25" customHeight="1" x14ac:dyDescent="0.25">
      <c r="A79" s="292" t="s">
        <v>210</v>
      </c>
      <c r="B79" s="875" t="s">
        <v>593</v>
      </c>
      <c r="C79" s="876"/>
      <c r="D79" s="877"/>
      <c r="E79" s="875">
        <v>73</v>
      </c>
      <c r="F79" s="877"/>
      <c r="G79" s="295"/>
      <c r="H79" s="294"/>
      <c r="I79" s="294"/>
      <c r="J79" s="294"/>
      <c r="K79" s="294"/>
      <c r="L79" s="294"/>
      <c r="M79" s="294"/>
      <c r="N79" s="294"/>
      <c r="O79" s="294"/>
      <c r="P79" s="294"/>
      <c r="Q79" s="294"/>
      <c r="R79" s="294"/>
      <c r="S79" s="294"/>
      <c r="T79" s="295"/>
    </row>
    <row r="80" spans="1:20" ht="57.75" customHeight="1" x14ac:dyDescent="0.25">
      <c r="A80" s="292" t="s">
        <v>212</v>
      </c>
      <c r="B80" s="875" t="s">
        <v>594</v>
      </c>
      <c r="C80" s="876"/>
      <c r="D80" s="877"/>
      <c r="E80" s="875">
        <v>29</v>
      </c>
      <c r="F80" s="877"/>
      <c r="G80" s="295"/>
      <c r="H80" s="294"/>
      <c r="I80" s="294"/>
      <c r="J80" s="294"/>
      <c r="K80" s="294"/>
      <c r="L80" s="294"/>
      <c r="M80" s="294"/>
      <c r="N80" s="294"/>
      <c r="O80" s="294"/>
      <c r="P80" s="294"/>
      <c r="Q80" s="294"/>
      <c r="R80" s="294"/>
      <c r="S80" s="294"/>
      <c r="T80" s="295"/>
    </row>
    <row r="81" spans="1:20" ht="15.75" customHeight="1" x14ac:dyDescent="0.25">
      <c r="A81" s="292" t="s">
        <v>595</v>
      </c>
      <c r="B81" s="875" t="s">
        <v>596</v>
      </c>
      <c r="C81" s="876"/>
      <c r="D81" s="877"/>
      <c r="E81" s="875">
        <v>20</v>
      </c>
      <c r="F81" s="877"/>
      <c r="O81" s="295"/>
      <c r="P81" s="295"/>
      <c r="Q81" s="295"/>
      <c r="R81" s="295"/>
      <c r="S81" s="295"/>
      <c r="T81" s="295"/>
    </row>
    <row r="82" spans="1:20" ht="15.75" customHeight="1" x14ac:dyDescent="0.25">
      <c r="A82" s="292"/>
      <c r="B82" s="875"/>
      <c r="C82" s="876"/>
      <c r="D82" s="877"/>
      <c r="E82" s="875"/>
      <c r="F82" s="877"/>
      <c r="O82" s="295"/>
      <c r="P82" s="295"/>
      <c r="Q82" s="295"/>
      <c r="R82" s="295"/>
      <c r="S82" s="295"/>
      <c r="T82" s="295"/>
    </row>
    <row r="83" spans="1:20" ht="15.75" customHeight="1" x14ac:dyDescent="0.25">
      <c r="A83" s="292"/>
      <c r="B83" s="875"/>
      <c r="C83" s="876"/>
      <c r="D83" s="877"/>
      <c r="E83" s="875"/>
      <c r="F83" s="877"/>
    </row>
    <row r="84" spans="1:20" ht="15.75" customHeight="1" x14ac:dyDescent="0.25">
      <c r="A84" s="292"/>
      <c r="B84" s="875"/>
      <c r="C84" s="876"/>
      <c r="D84" s="877"/>
      <c r="E84" s="875"/>
      <c r="F84" s="877"/>
    </row>
    <row r="85" spans="1:20" ht="15.75" customHeight="1" x14ac:dyDescent="0.25">
      <c r="A85" s="280"/>
      <c r="B85" s="280"/>
      <c r="C85" s="280"/>
      <c r="D85" s="280"/>
      <c r="E85" s="280"/>
      <c r="F85" s="280"/>
    </row>
    <row r="86" spans="1:20" ht="15.75" customHeight="1" x14ac:dyDescent="0.25">
      <c r="A86" s="873" t="s">
        <v>96</v>
      </c>
      <c r="B86" s="874"/>
      <c r="C86" s="874"/>
      <c r="D86" s="874"/>
      <c r="E86" s="874"/>
      <c r="F86" s="874"/>
    </row>
    <row r="87" spans="1:20" ht="15.75" customHeight="1" x14ac:dyDescent="0.25">
      <c r="A87" s="873" t="s">
        <v>97</v>
      </c>
      <c r="B87" s="874"/>
      <c r="C87" s="874"/>
      <c r="D87" s="874"/>
      <c r="E87" s="874"/>
      <c r="F87" s="874"/>
    </row>
    <row r="88" spans="1:20" ht="15.75" customHeight="1" x14ac:dyDescent="0.25">
      <c r="A88" s="281"/>
      <c r="B88" s="281"/>
      <c r="C88" s="281"/>
      <c r="D88" s="281"/>
      <c r="E88" s="281"/>
      <c r="F88" s="281"/>
    </row>
    <row r="89" spans="1:20" ht="15.75" customHeight="1" x14ac:dyDescent="0.25"/>
    <row r="90" spans="1:20" ht="15.75" customHeight="1" x14ac:dyDescent="0.25"/>
    <row r="91" spans="1:20" ht="15.75" customHeight="1" x14ac:dyDescent="0.25"/>
    <row r="92" spans="1:20" ht="15.75" customHeight="1" x14ac:dyDescent="0.25"/>
    <row r="93" spans="1:20" ht="15.75" customHeight="1" x14ac:dyDescent="0.25"/>
    <row r="94" spans="1:20" ht="15.75" customHeight="1" x14ac:dyDescent="0.25"/>
    <row r="95" spans="1:20" ht="15.75" customHeight="1" x14ac:dyDescent="0.25"/>
    <row r="96" spans="1:20"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99">
    <mergeCell ref="A6:A8"/>
    <mergeCell ref="B6:F8"/>
    <mergeCell ref="B1:F1"/>
    <mergeCell ref="A2:F2"/>
    <mergeCell ref="A3:F3"/>
    <mergeCell ref="B4:F4"/>
    <mergeCell ref="B5:F5"/>
    <mergeCell ref="B9:C9"/>
    <mergeCell ref="D9:F9"/>
    <mergeCell ref="C10:D10"/>
    <mergeCell ref="E10:F10"/>
    <mergeCell ref="C11:D11"/>
    <mergeCell ref="E11:F11"/>
    <mergeCell ref="C12:D12"/>
    <mergeCell ref="E12:F12"/>
    <mergeCell ref="A13:F13"/>
    <mergeCell ref="A14:F14"/>
    <mergeCell ref="B15:C15"/>
    <mergeCell ref="D15:F15"/>
    <mergeCell ref="B16:C16"/>
    <mergeCell ref="D16:F16"/>
    <mergeCell ref="B17:C17"/>
    <mergeCell ref="D17:F17"/>
    <mergeCell ref="B18:C18"/>
    <mergeCell ref="D18:F18"/>
    <mergeCell ref="B28:F28"/>
    <mergeCell ref="B19:C19"/>
    <mergeCell ref="D19:F19"/>
    <mergeCell ref="B20:C20"/>
    <mergeCell ref="D20:F20"/>
    <mergeCell ref="A21:F21"/>
    <mergeCell ref="A22:F22"/>
    <mergeCell ref="B23:F23"/>
    <mergeCell ref="B24:F24"/>
    <mergeCell ref="B25:F25"/>
    <mergeCell ref="B26:F26"/>
    <mergeCell ref="B27:F27"/>
    <mergeCell ref="B40:F40"/>
    <mergeCell ref="B29:F29"/>
    <mergeCell ref="A30:F30"/>
    <mergeCell ref="B31:F31"/>
    <mergeCell ref="B32:F32"/>
    <mergeCell ref="B33:F33"/>
    <mergeCell ref="B34:F34"/>
    <mergeCell ref="B35:F35"/>
    <mergeCell ref="B36:F36"/>
    <mergeCell ref="B37:F37"/>
    <mergeCell ref="B38:F38"/>
    <mergeCell ref="A39:F39"/>
    <mergeCell ref="B47:F47"/>
    <mergeCell ref="B41:C41"/>
    <mergeCell ref="D41:F41"/>
    <mergeCell ref="B42:C42"/>
    <mergeCell ref="D42:F42"/>
    <mergeCell ref="B43:C43"/>
    <mergeCell ref="D43:F43"/>
    <mergeCell ref="B44:C44"/>
    <mergeCell ref="D44:F44"/>
    <mergeCell ref="B45:C45"/>
    <mergeCell ref="D45:F45"/>
    <mergeCell ref="A46:F46"/>
    <mergeCell ref="C48:D48"/>
    <mergeCell ref="E48:F48"/>
    <mergeCell ref="C49:D49"/>
    <mergeCell ref="E49:F49"/>
    <mergeCell ref="C50:D50"/>
    <mergeCell ref="E50:F50"/>
    <mergeCell ref="A75:F75"/>
    <mergeCell ref="C51:D51"/>
    <mergeCell ref="E51:F51"/>
    <mergeCell ref="C52:D52"/>
    <mergeCell ref="E52:F52"/>
    <mergeCell ref="C53:D53"/>
    <mergeCell ref="E53:F53"/>
    <mergeCell ref="A54:F54"/>
    <mergeCell ref="A55:F55"/>
    <mergeCell ref="A61:F61"/>
    <mergeCell ref="A72:F72"/>
    <mergeCell ref="A74:F74"/>
    <mergeCell ref="B76:D76"/>
    <mergeCell ref="E76:F76"/>
    <mergeCell ref="B77:D77"/>
    <mergeCell ref="E77:F77"/>
    <mergeCell ref="B78:D78"/>
    <mergeCell ref="E78:F78"/>
    <mergeCell ref="B79:D79"/>
    <mergeCell ref="E79:F79"/>
    <mergeCell ref="B80:D80"/>
    <mergeCell ref="E80:F80"/>
    <mergeCell ref="B81:D81"/>
    <mergeCell ref="E81:F81"/>
    <mergeCell ref="A86:F86"/>
    <mergeCell ref="A87:F87"/>
    <mergeCell ref="B82:D82"/>
    <mergeCell ref="E82:F82"/>
    <mergeCell ref="B83:D83"/>
    <mergeCell ref="E83:F83"/>
    <mergeCell ref="B84:D84"/>
    <mergeCell ref="E84:F84"/>
  </mergeCells>
  <hyperlinks>
    <hyperlink ref="B18" r:id="rId1" xr:uid="{0ADE3F3D-7D5D-4321-9B73-1BCB864EB15B}"/>
    <hyperlink ref="D18" r:id="rId2" xr:uid="{CBB0BBB6-C6B6-4992-99F7-61E6A5A71497}"/>
    <hyperlink ref="B20" r:id="rId3" xr:uid="{C0A72E7D-FD93-4A97-A6B3-FFCF98054474}"/>
    <hyperlink ref="D20" r:id="rId4" xr:uid="{A3B6A360-0CF8-4B20-ABCC-E789871E1EB2}"/>
  </hyperlinks>
  <printOptions horizontalCentered="1"/>
  <pageMargins left="0.70866141732283472" right="0.70866141732283472" top="0.78740157480314965" bottom="0.78740157480314965" header="0" footer="0"/>
  <pageSetup paperSize="9" scale="74" orientation="portrait" r:id="rId5"/>
  <rowBreaks count="1" manualBreakCount="1">
    <brk id="54" man="1"/>
  </rowBreaks>
  <colBreaks count="1" manualBreakCount="1">
    <brk id="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4C630-86E8-469F-9DAB-C601C282D764}">
  <dimension ref="A1:Z990"/>
  <sheetViews>
    <sheetView topLeftCell="A46" workbookViewId="0">
      <selection activeCell="F64" sqref="F64"/>
    </sheetView>
  </sheetViews>
  <sheetFormatPr defaultColWidth="14.42578125" defaultRowHeight="15" customHeight="1" x14ac:dyDescent="0.25"/>
  <cols>
    <col min="1" max="1" width="17.85546875" customWidth="1"/>
    <col min="2" max="2" width="29" customWidth="1"/>
    <col min="3" max="3" width="16.85546875" customWidth="1"/>
    <col min="4" max="4" width="17.7109375" customWidth="1"/>
    <col min="5" max="5" width="14" customWidth="1"/>
    <col min="6" max="6" width="14.7109375" customWidth="1"/>
    <col min="7" max="26" width="8.7109375" customWidth="1"/>
  </cols>
  <sheetData>
    <row r="1" spans="1:26" ht="18.75" x14ac:dyDescent="0.25">
      <c r="A1" s="189" t="s">
        <v>0</v>
      </c>
      <c r="B1" s="906" t="s">
        <v>441</v>
      </c>
      <c r="C1" s="907"/>
      <c r="D1" s="907"/>
      <c r="E1" s="907"/>
      <c r="F1" s="908"/>
      <c r="G1" s="99"/>
      <c r="H1" s="99"/>
      <c r="I1" s="99"/>
      <c r="J1" s="99"/>
      <c r="K1" s="99"/>
      <c r="L1" s="99"/>
      <c r="M1" s="99"/>
      <c r="N1" s="99"/>
      <c r="O1" s="99"/>
      <c r="P1" s="99"/>
      <c r="Q1" s="99"/>
      <c r="R1" s="99"/>
      <c r="S1" s="99"/>
      <c r="T1" s="99"/>
      <c r="U1" s="99"/>
      <c r="V1" s="99"/>
      <c r="W1" s="99"/>
      <c r="X1" s="99"/>
      <c r="Y1" s="99"/>
      <c r="Z1" s="99"/>
    </row>
    <row r="2" spans="1:26" ht="15" customHeight="1" x14ac:dyDescent="0.25">
      <c r="A2" s="832" t="s">
        <v>2</v>
      </c>
      <c r="B2" s="830"/>
      <c r="C2" s="830"/>
      <c r="D2" s="830"/>
      <c r="E2" s="830"/>
      <c r="F2" s="831"/>
      <c r="G2" s="99"/>
      <c r="H2" s="99"/>
      <c r="I2" s="99"/>
      <c r="J2" s="99"/>
      <c r="K2" s="99"/>
      <c r="L2" s="99"/>
      <c r="M2" s="99"/>
      <c r="N2" s="99"/>
      <c r="O2" s="99"/>
      <c r="P2" s="99"/>
      <c r="Q2" s="99"/>
      <c r="R2" s="99"/>
      <c r="S2" s="99"/>
      <c r="T2" s="99"/>
      <c r="U2" s="99"/>
      <c r="V2" s="99"/>
      <c r="W2" s="99"/>
      <c r="X2" s="99"/>
      <c r="Y2" s="99"/>
      <c r="Z2" s="99"/>
    </row>
    <row r="3" spans="1:26" ht="15" customHeight="1" x14ac:dyDescent="0.25">
      <c r="A3" s="832" t="s">
        <v>99</v>
      </c>
      <c r="B3" s="830"/>
      <c r="C3" s="830"/>
      <c r="D3" s="830"/>
      <c r="E3" s="830"/>
      <c r="F3" s="831"/>
      <c r="G3" s="99"/>
      <c r="H3" s="99"/>
      <c r="I3" s="99"/>
      <c r="J3" s="99"/>
      <c r="K3" s="99"/>
      <c r="L3" s="99"/>
      <c r="M3" s="99"/>
      <c r="N3" s="99"/>
      <c r="O3" s="99"/>
      <c r="P3" s="99"/>
      <c r="Q3" s="99"/>
      <c r="R3" s="99"/>
      <c r="S3" s="99"/>
      <c r="T3" s="99"/>
      <c r="U3" s="99"/>
      <c r="V3" s="99"/>
      <c r="W3" s="99"/>
      <c r="X3" s="99"/>
      <c r="Y3" s="99"/>
      <c r="Z3" s="99"/>
    </row>
    <row r="4" spans="1:26" x14ac:dyDescent="0.25">
      <c r="A4" s="190" t="s">
        <v>4</v>
      </c>
      <c r="B4" s="833" t="s">
        <v>5</v>
      </c>
      <c r="C4" s="830"/>
      <c r="D4" s="830"/>
      <c r="E4" s="830"/>
      <c r="F4" s="831"/>
      <c r="G4" s="99"/>
      <c r="H4" s="99"/>
      <c r="I4" s="99"/>
      <c r="J4" s="99"/>
      <c r="K4" s="99"/>
      <c r="L4" s="99"/>
      <c r="M4" s="99"/>
      <c r="N4" s="99"/>
      <c r="O4" s="99"/>
      <c r="P4" s="99"/>
      <c r="Q4" s="99"/>
      <c r="R4" s="99"/>
      <c r="S4" s="99"/>
      <c r="T4" s="99"/>
      <c r="U4" s="99"/>
      <c r="V4" s="99"/>
      <c r="W4" s="99"/>
      <c r="X4" s="99"/>
      <c r="Y4" s="99"/>
      <c r="Z4" s="99"/>
    </row>
    <row r="5" spans="1:26" x14ac:dyDescent="0.25">
      <c r="A5" s="191" t="s">
        <v>6</v>
      </c>
      <c r="B5" s="833" t="s">
        <v>7</v>
      </c>
      <c r="C5" s="830"/>
      <c r="D5" s="830"/>
      <c r="E5" s="830"/>
      <c r="F5" s="831"/>
      <c r="G5" s="99"/>
      <c r="H5" s="99"/>
      <c r="I5" s="99"/>
      <c r="J5" s="99"/>
      <c r="K5" s="99"/>
      <c r="L5" s="99"/>
      <c r="M5" s="99"/>
      <c r="N5" s="99"/>
      <c r="O5" s="99"/>
      <c r="P5" s="99"/>
      <c r="Q5" s="99"/>
      <c r="R5" s="99"/>
      <c r="S5" s="99"/>
      <c r="T5" s="99"/>
      <c r="U5" s="99"/>
      <c r="V5" s="99"/>
      <c r="W5" s="99"/>
      <c r="X5" s="99"/>
      <c r="Y5" s="99"/>
      <c r="Z5" s="99"/>
    </row>
    <row r="6" spans="1:26" x14ac:dyDescent="0.25">
      <c r="A6" s="818" t="s">
        <v>8</v>
      </c>
      <c r="B6" s="821" t="s">
        <v>9</v>
      </c>
      <c r="C6" s="822"/>
      <c r="D6" s="822"/>
      <c r="E6" s="822"/>
      <c r="F6" s="823"/>
      <c r="G6" s="99"/>
      <c r="H6" s="99"/>
      <c r="I6" s="99"/>
      <c r="J6" s="99"/>
      <c r="K6" s="99"/>
      <c r="L6" s="99"/>
      <c r="M6" s="99"/>
      <c r="N6" s="99"/>
      <c r="O6" s="99"/>
      <c r="P6" s="99"/>
      <c r="Q6" s="99"/>
      <c r="R6" s="99"/>
      <c r="S6" s="99"/>
      <c r="T6" s="99"/>
      <c r="U6" s="99"/>
      <c r="V6" s="99"/>
      <c r="W6" s="99"/>
      <c r="X6" s="99"/>
      <c r="Y6" s="99"/>
      <c r="Z6" s="99"/>
    </row>
    <row r="7" spans="1:26" x14ac:dyDescent="0.25">
      <c r="A7" s="819"/>
      <c r="B7" s="824"/>
      <c r="C7" s="432"/>
      <c r="D7" s="432"/>
      <c r="E7" s="432"/>
      <c r="F7" s="825"/>
      <c r="G7" s="99"/>
      <c r="H7" s="99"/>
      <c r="I7" s="99"/>
      <c r="J7" s="99"/>
      <c r="K7" s="99"/>
      <c r="L7" s="99"/>
      <c r="M7" s="99"/>
      <c r="N7" s="99"/>
      <c r="O7" s="99"/>
      <c r="P7" s="99"/>
      <c r="Q7" s="99"/>
      <c r="R7" s="99"/>
      <c r="S7" s="99"/>
      <c r="T7" s="99"/>
      <c r="U7" s="99"/>
      <c r="V7" s="99"/>
      <c r="W7" s="99"/>
      <c r="X7" s="99"/>
      <c r="Y7" s="99"/>
      <c r="Z7" s="99"/>
    </row>
    <row r="8" spans="1:26" x14ac:dyDescent="0.25">
      <c r="A8" s="820"/>
      <c r="B8" s="826"/>
      <c r="C8" s="827"/>
      <c r="D8" s="827"/>
      <c r="E8" s="827"/>
      <c r="F8" s="828"/>
      <c r="G8" s="99"/>
      <c r="H8" s="99"/>
      <c r="I8" s="99"/>
      <c r="J8" s="99"/>
      <c r="K8" s="99"/>
      <c r="L8" s="99"/>
      <c r="M8" s="99"/>
      <c r="N8" s="99"/>
      <c r="O8" s="99"/>
      <c r="P8" s="99"/>
      <c r="Q8" s="99"/>
      <c r="R8" s="99"/>
      <c r="S8" s="99"/>
      <c r="T8" s="99"/>
      <c r="U8" s="99"/>
      <c r="V8" s="99"/>
      <c r="W8" s="99"/>
      <c r="X8" s="99"/>
      <c r="Y8" s="99"/>
      <c r="Z8" s="99"/>
    </row>
    <row r="9" spans="1:26" ht="25.5" x14ac:dyDescent="0.25">
      <c r="A9" s="191" t="s">
        <v>10</v>
      </c>
      <c r="B9" s="834" t="s">
        <v>100</v>
      </c>
      <c r="C9" s="831"/>
      <c r="D9" s="834" t="s">
        <v>12</v>
      </c>
      <c r="E9" s="830"/>
      <c r="F9" s="831"/>
      <c r="G9" s="99"/>
      <c r="H9" s="99"/>
      <c r="I9" s="99"/>
      <c r="J9" s="99"/>
      <c r="K9" s="99"/>
      <c r="L9" s="99"/>
      <c r="M9" s="99"/>
      <c r="N9" s="99"/>
      <c r="O9" s="99"/>
      <c r="P9" s="99"/>
      <c r="Q9" s="99"/>
      <c r="R9" s="99"/>
      <c r="S9" s="99"/>
      <c r="T9" s="99"/>
      <c r="U9" s="99"/>
      <c r="V9" s="99"/>
      <c r="W9" s="99"/>
      <c r="X9" s="99"/>
      <c r="Y9" s="99"/>
      <c r="Z9" s="99"/>
    </row>
    <row r="10" spans="1:26" ht="25.5" customHeight="1" x14ac:dyDescent="0.25">
      <c r="A10" s="192" t="s">
        <v>13</v>
      </c>
      <c r="B10" s="191" t="s">
        <v>14</v>
      </c>
      <c r="C10" s="834" t="s">
        <v>15</v>
      </c>
      <c r="D10" s="831"/>
      <c r="E10" s="835" t="s">
        <v>16</v>
      </c>
      <c r="F10" s="831"/>
      <c r="G10" s="99"/>
      <c r="H10" s="99"/>
      <c r="I10" s="99"/>
      <c r="J10" s="99"/>
      <c r="K10" s="99"/>
      <c r="L10" s="99"/>
      <c r="M10" s="99"/>
      <c r="N10" s="99"/>
      <c r="O10" s="99"/>
      <c r="P10" s="99"/>
      <c r="Q10" s="99"/>
      <c r="R10" s="99"/>
      <c r="S10" s="99"/>
      <c r="T10" s="99"/>
      <c r="U10" s="99"/>
      <c r="V10" s="99"/>
      <c r="W10" s="99"/>
      <c r="X10" s="99"/>
      <c r="Y10" s="99"/>
      <c r="Z10" s="99"/>
    </row>
    <row r="11" spans="1:26" x14ac:dyDescent="0.25">
      <c r="A11" s="191" t="s">
        <v>17</v>
      </c>
      <c r="B11" s="193">
        <v>825</v>
      </c>
      <c r="C11" s="836">
        <v>825</v>
      </c>
      <c r="D11" s="831"/>
      <c r="E11" s="836">
        <v>0</v>
      </c>
      <c r="F11" s="831"/>
      <c r="G11" s="99"/>
      <c r="H11" s="99"/>
      <c r="I11" s="99"/>
      <c r="J11" s="99"/>
      <c r="K11" s="99"/>
      <c r="L11" s="99"/>
      <c r="M11" s="99"/>
      <c r="N11" s="99"/>
      <c r="O11" s="99"/>
      <c r="P11" s="99"/>
      <c r="Q11" s="99"/>
      <c r="R11" s="99"/>
      <c r="S11" s="99"/>
      <c r="T11" s="99"/>
      <c r="U11" s="99"/>
      <c r="V11" s="99"/>
      <c r="W11" s="99"/>
      <c r="X11" s="99"/>
      <c r="Y11" s="99"/>
      <c r="Z11" s="99"/>
    </row>
    <row r="12" spans="1:26" x14ac:dyDescent="0.25">
      <c r="A12" s="191" t="s">
        <v>18</v>
      </c>
      <c r="B12" s="193">
        <v>825</v>
      </c>
      <c r="C12" s="836">
        <v>825</v>
      </c>
      <c r="D12" s="831"/>
      <c r="E12" s="836">
        <v>0</v>
      </c>
      <c r="F12" s="831"/>
      <c r="G12" s="99"/>
      <c r="H12" s="99"/>
      <c r="I12" s="99"/>
      <c r="J12" s="99"/>
      <c r="K12" s="99"/>
      <c r="L12" s="99"/>
      <c r="M12" s="99"/>
      <c r="N12" s="99"/>
      <c r="O12" s="99"/>
      <c r="P12" s="99"/>
      <c r="Q12" s="99"/>
      <c r="R12" s="99"/>
      <c r="S12" s="99"/>
      <c r="T12" s="99"/>
      <c r="U12" s="99"/>
      <c r="V12" s="99"/>
      <c r="W12" s="99"/>
      <c r="X12" s="99"/>
      <c r="Y12" s="99"/>
      <c r="Z12" s="99"/>
    </row>
    <row r="13" spans="1:26" x14ac:dyDescent="0.25">
      <c r="A13" s="573"/>
      <c r="B13" s="830"/>
      <c r="C13" s="830"/>
      <c r="D13" s="830"/>
      <c r="E13" s="830"/>
      <c r="F13" s="831"/>
      <c r="G13" s="99"/>
      <c r="H13" s="99"/>
      <c r="I13" s="99"/>
      <c r="J13" s="99"/>
      <c r="K13" s="99"/>
      <c r="L13" s="99"/>
      <c r="M13" s="99"/>
      <c r="N13" s="99"/>
      <c r="O13" s="99"/>
      <c r="P13" s="99"/>
      <c r="Q13" s="99"/>
      <c r="R13" s="99"/>
      <c r="S13" s="99"/>
      <c r="T13" s="99"/>
      <c r="U13" s="99"/>
      <c r="V13" s="99"/>
      <c r="W13" s="99"/>
      <c r="X13" s="99"/>
      <c r="Y13" s="99"/>
      <c r="Z13" s="99"/>
    </row>
    <row r="14" spans="1:26" x14ac:dyDescent="0.25">
      <c r="A14" s="829" t="s">
        <v>19</v>
      </c>
      <c r="B14" s="830"/>
      <c r="C14" s="830"/>
      <c r="D14" s="830"/>
      <c r="E14" s="830"/>
      <c r="F14" s="831"/>
      <c r="G14" s="99"/>
      <c r="H14" s="99"/>
      <c r="I14" s="99"/>
      <c r="J14" s="99"/>
      <c r="K14" s="99"/>
      <c r="L14" s="99"/>
      <c r="M14" s="99"/>
      <c r="N14" s="99"/>
      <c r="O14" s="99"/>
      <c r="P14" s="99"/>
      <c r="Q14" s="99"/>
      <c r="R14" s="99"/>
      <c r="S14" s="99"/>
      <c r="T14" s="99"/>
      <c r="U14" s="99"/>
      <c r="V14" s="99"/>
      <c r="W14" s="99"/>
      <c r="X14" s="99"/>
      <c r="Y14" s="99"/>
      <c r="Z14" s="99"/>
    </row>
    <row r="15" spans="1:26" x14ac:dyDescent="0.25">
      <c r="A15" s="104"/>
      <c r="B15" s="835" t="s">
        <v>20</v>
      </c>
      <c r="C15" s="831"/>
      <c r="D15" s="835" t="s">
        <v>21</v>
      </c>
      <c r="E15" s="830"/>
      <c r="F15" s="831"/>
      <c r="G15" s="99"/>
      <c r="H15" s="99"/>
      <c r="I15" s="99"/>
      <c r="J15" s="99"/>
      <c r="K15" s="99"/>
      <c r="L15" s="99"/>
      <c r="M15" s="99"/>
      <c r="N15" s="99"/>
      <c r="O15" s="99"/>
      <c r="P15" s="99"/>
      <c r="Q15" s="99"/>
      <c r="R15" s="99"/>
      <c r="S15" s="99"/>
      <c r="T15" s="99"/>
      <c r="U15" s="99"/>
      <c r="V15" s="99"/>
      <c r="W15" s="99"/>
      <c r="X15" s="99"/>
      <c r="Y15" s="99"/>
      <c r="Z15" s="99"/>
    </row>
    <row r="16" spans="1:26" x14ac:dyDescent="0.25">
      <c r="A16" s="191" t="s">
        <v>22</v>
      </c>
      <c r="B16" s="833" t="s">
        <v>442</v>
      </c>
      <c r="C16" s="831"/>
      <c r="D16" s="833" t="s">
        <v>442</v>
      </c>
      <c r="E16" s="830"/>
      <c r="F16" s="831"/>
      <c r="G16" s="99"/>
      <c r="H16" s="99"/>
      <c r="I16" s="99"/>
      <c r="J16" s="99"/>
      <c r="K16" s="99"/>
      <c r="L16" s="99"/>
      <c r="M16" s="99"/>
      <c r="N16" s="99"/>
      <c r="O16" s="99"/>
      <c r="P16" s="99"/>
      <c r="Q16" s="99"/>
      <c r="R16" s="99"/>
      <c r="S16" s="99"/>
      <c r="T16" s="99"/>
      <c r="U16" s="99"/>
      <c r="V16" s="99"/>
      <c r="W16" s="99"/>
      <c r="X16" s="99"/>
      <c r="Y16" s="99"/>
      <c r="Z16" s="99"/>
    </row>
    <row r="17" spans="1:26" x14ac:dyDescent="0.25">
      <c r="A17" s="191" t="s">
        <v>0</v>
      </c>
      <c r="B17" s="833" t="s">
        <v>443</v>
      </c>
      <c r="C17" s="831"/>
      <c r="D17" s="833" t="s">
        <v>443</v>
      </c>
      <c r="E17" s="830"/>
      <c r="F17" s="831"/>
      <c r="G17" s="99"/>
      <c r="H17" s="99"/>
      <c r="I17" s="99"/>
      <c r="J17" s="99"/>
      <c r="K17" s="99"/>
      <c r="L17" s="99"/>
      <c r="M17" s="99"/>
      <c r="N17" s="99"/>
      <c r="O17" s="99"/>
      <c r="P17" s="99"/>
      <c r="Q17" s="99"/>
      <c r="R17" s="99"/>
      <c r="S17" s="99"/>
      <c r="T17" s="99"/>
      <c r="U17" s="99"/>
      <c r="V17" s="99"/>
      <c r="W17" s="99"/>
      <c r="X17" s="99"/>
      <c r="Y17" s="99"/>
      <c r="Z17" s="99"/>
    </row>
    <row r="18" spans="1:26" x14ac:dyDescent="0.25">
      <c r="A18" s="191" t="s">
        <v>26</v>
      </c>
      <c r="B18" s="838" t="s">
        <v>444</v>
      </c>
      <c r="C18" s="831"/>
      <c r="D18" s="838" t="s">
        <v>444</v>
      </c>
      <c r="E18" s="830"/>
      <c r="F18" s="831"/>
      <c r="G18" s="99"/>
      <c r="H18" s="99"/>
      <c r="I18" s="99"/>
      <c r="J18" s="99"/>
      <c r="K18" s="99"/>
      <c r="L18" s="99"/>
      <c r="M18" s="99"/>
      <c r="N18" s="99"/>
      <c r="O18" s="99"/>
      <c r="P18" s="99"/>
      <c r="Q18" s="99"/>
      <c r="R18" s="99"/>
      <c r="S18" s="99"/>
      <c r="T18" s="99"/>
      <c r="U18" s="99"/>
      <c r="V18" s="99"/>
      <c r="W18" s="99"/>
      <c r="X18" s="99"/>
      <c r="Y18" s="99"/>
      <c r="Z18" s="99"/>
    </row>
    <row r="19" spans="1:26" x14ac:dyDescent="0.25">
      <c r="A19" s="191" t="s">
        <v>28</v>
      </c>
      <c r="B19" s="909" t="s">
        <v>445</v>
      </c>
      <c r="C19" s="910"/>
      <c r="D19" s="833" t="s">
        <v>445</v>
      </c>
      <c r="E19" s="830"/>
      <c r="F19" s="831"/>
      <c r="G19" s="99"/>
      <c r="H19" s="99"/>
      <c r="I19" s="99"/>
      <c r="J19" s="99"/>
      <c r="K19" s="99"/>
      <c r="L19" s="99"/>
      <c r="M19" s="99"/>
      <c r="N19" s="99"/>
      <c r="O19" s="99"/>
      <c r="P19" s="99"/>
      <c r="Q19" s="99"/>
      <c r="R19" s="99"/>
      <c r="S19" s="99"/>
      <c r="T19" s="99"/>
      <c r="U19" s="99"/>
      <c r="V19" s="99"/>
      <c r="W19" s="99"/>
      <c r="X19" s="99"/>
      <c r="Y19" s="99"/>
      <c r="Z19" s="99"/>
    </row>
    <row r="20" spans="1:26" x14ac:dyDescent="0.25">
      <c r="A20" s="191" t="s">
        <v>29</v>
      </c>
      <c r="B20" s="838" t="s">
        <v>446</v>
      </c>
      <c r="C20" s="831"/>
      <c r="D20" s="838" t="s">
        <v>446</v>
      </c>
      <c r="E20" s="830"/>
      <c r="F20" s="831"/>
      <c r="G20" s="99"/>
      <c r="H20" s="99"/>
      <c r="I20" s="99"/>
      <c r="J20" s="99"/>
      <c r="K20" s="99"/>
      <c r="L20" s="99"/>
      <c r="M20" s="99"/>
      <c r="N20" s="99"/>
      <c r="O20" s="99"/>
      <c r="P20" s="99"/>
      <c r="Q20" s="99"/>
      <c r="R20" s="99"/>
      <c r="S20" s="99"/>
      <c r="T20" s="99"/>
      <c r="U20" s="99"/>
      <c r="V20" s="99"/>
      <c r="W20" s="99"/>
      <c r="X20" s="99"/>
      <c r="Y20" s="99"/>
      <c r="Z20" s="99"/>
    </row>
    <row r="21" spans="1:26" ht="15.75" customHeight="1" x14ac:dyDescent="0.25">
      <c r="A21" s="427"/>
      <c r="B21" s="830"/>
      <c r="C21" s="830"/>
      <c r="D21" s="830"/>
      <c r="E21" s="830"/>
      <c r="F21" s="831"/>
    </row>
    <row r="22" spans="1:26" ht="15" customHeight="1" x14ac:dyDescent="0.25">
      <c r="A22" s="837" t="s">
        <v>32</v>
      </c>
      <c r="B22" s="830"/>
      <c r="C22" s="830"/>
      <c r="D22" s="830"/>
      <c r="E22" s="830"/>
      <c r="F22" s="831"/>
    </row>
    <row r="23" spans="1:26" ht="29.25" customHeight="1" x14ac:dyDescent="0.25">
      <c r="A23" s="194" t="s">
        <v>33</v>
      </c>
      <c r="B23" s="841" t="s">
        <v>34</v>
      </c>
      <c r="C23" s="830"/>
      <c r="D23" s="830"/>
      <c r="E23" s="830"/>
      <c r="F23" s="831"/>
    </row>
    <row r="24" spans="1:26" ht="204" x14ac:dyDescent="0.25">
      <c r="A24" s="198" t="s">
        <v>108</v>
      </c>
      <c r="B24" s="845" t="s">
        <v>109</v>
      </c>
      <c r="C24" s="830"/>
      <c r="D24" s="830"/>
      <c r="E24" s="830"/>
      <c r="F24" s="831"/>
    </row>
    <row r="25" spans="1:26" ht="15.75" customHeight="1" x14ac:dyDescent="0.25">
      <c r="A25" s="427"/>
      <c r="B25" s="830"/>
      <c r="C25" s="830"/>
      <c r="D25" s="830"/>
      <c r="E25" s="830"/>
      <c r="F25" s="831"/>
    </row>
    <row r="26" spans="1:26" ht="25.5" x14ac:dyDescent="0.25">
      <c r="A26" s="194" t="s">
        <v>39</v>
      </c>
      <c r="B26" s="841" t="s">
        <v>40</v>
      </c>
      <c r="C26" s="830"/>
      <c r="D26" s="830"/>
      <c r="E26" s="830"/>
      <c r="F26" s="831"/>
      <c r="I26" s="9"/>
    </row>
    <row r="27" spans="1:26" ht="114.75" x14ac:dyDescent="0.25">
      <c r="A27" s="198" t="s">
        <v>190</v>
      </c>
      <c r="B27" s="845" t="s">
        <v>447</v>
      </c>
      <c r="C27" s="830"/>
      <c r="D27" s="830"/>
      <c r="E27" s="830"/>
      <c r="F27" s="831"/>
    </row>
    <row r="28" spans="1:26" ht="102" x14ac:dyDescent="0.25">
      <c r="A28" s="198" t="s">
        <v>192</v>
      </c>
      <c r="B28" s="845" t="s">
        <v>448</v>
      </c>
      <c r="C28" s="830"/>
      <c r="D28" s="830"/>
      <c r="E28" s="830"/>
      <c r="F28" s="831"/>
    </row>
    <row r="29" spans="1:26" ht="102" x14ac:dyDescent="0.25">
      <c r="A29" s="198" t="s">
        <v>194</v>
      </c>
      <c r="B29" s="845" t="s">
        <v>449</v>
      </c>
      <c r="C29" s="830"/>
      <c r="D29" s="830"/>
      <c r="E29" s="830"/>
      <c r="F29" s="831"/>
    </row>
    <row r="30" spans="1:26" ht="153" x14ac:dyDescent="0.25">
      <c r="A30" s="198" t="s">
        <v>196</v>
      </c>
      <c r="B30" s="845" t="s">
        <v>450</v>
      </c>
      <c r="C30" s="830"/>
      <c r="D30" s="830"/>
      <c r="E30" s="830"/>
      <c r="F30" s="831"/>
    </row>
    <row r="31" spans="1:26" ht="38.25" x14ac:dyDescent="0.25">
      <c r="A31" s="198" t="s">
        <v>45</v>
      </c>
      <c r="B31" s="845" t="s">
        <v>451</v>
      </c>
      <c r="C31" s="830"/>
      <c r="D31" s="830"/>
      <c r="E31" s="830"/>
      <c r="F31" s="831"/>
    </row>
    <row r="32" spans="1:26" ht="114.75" x14ac:dyDescent="0.25">
      <c r="A32" s="198" t="s">
        <v>200</v>
      </c>
      <c r="B32" s="845" t="s">
        <v>452</v>
      </c>
      <c r="C32" s="830"/>
      <c r="D32" s="830"/>
      <c r="E32" s="830"/>
      <c r="F32" s="831"/>
    </row>
    <row r="33" spans="1:10" ht="102" x14ac:dyDescent="0.25">
      <c r="A33" s="198" t="s">
        <v>453</v>
      </c>
      <c r="B33" s="845" t="s">
        <v>454</v>
      </c>
      <c r="C33" s="830"/>
      <c r="D33" s="830"/>
      <c r="E33" s="830"/>
      <c r="F33" s="831"/>
    </row>
    <row r="34" spans="1:10" ht="15.75" customHeight="1" x14ac:dyDescent="0.25">
      <c r="A34" s="427"/>
      <c r="B34" s="830"/>
      <c r="C34" s="830"/>
      <c r="D34" s="830"/>
      <c r="E34" s="830"/>
      <c r="F34" s="831"/>
    </row>
    <row r="35" spans="1:10" ht="33.75" customHeight="1" x14ac:dyDescent="0.25">
      <c r="A35" s="194" t="s">
        <v>48</v>
      </c>
      <c r="B35" s="840" t="s">
        <v>49</v>
      </c>
      <c r="C35" s="830"/>
      <c r="D35" s="830"/>
      <c r="E35" s="830"/>
      <c r="F35" s="831"/>
    </row>
    <row r="36" spans="1:10" ht="45" customHeight="1" x14ac:dyDescent="0.25">
      <c r="A36" s="194" t="s">
        <v>50</v>
      </c>
      <c r="B36" s="840" t="s">
        <v>51</v>
      </c>
      <c r="C36" s="831"/>
      <c r="D36" s="840" t="s">
        <v>52</v>
      </c>
      <c r="E36" s="830"/>
      <c r="F36" s="831"/>
      <c r="J36" s="196"/>
    </row>
    <row r="37" spans="1:10" ht="28.5" customHeight="1" x14ac:dyDescent="0.25">
      <c r="A37" s="225" t="s">
        <v>53</v>
      </c>
      <c r="B37" s="911" t="s">
        <v>455</v>
      </c>
      <c r="C37" s="912"/>
      <c r="D37" s="911" t="s">
        <v>456</v>
      </c>
      <c r="E37" s="913"/>
      <c r="F37" s="912"/>
      <c r="J37" s="196"/>
    </row>
    <row r="38" spans="1:10" ht="32.25" customHeight="1" x14ac:dyDescent="0.25">
      <c r="A38" s="225" t="s">
        <v>54</v>
      </c>
      <c r="B38" s="911" t="s">
        <v>457</v>
      </c>
      <c r="C38" s="912"/>
      <c r="D38" s="911" t="s">
        <v>456</v>
      </c>
      <c r="E38" s="913"/>
      <c r="F38" s="912"/>
      <c r="J38" s="196"/>
    </row>
    <row r="39" spans="1:10" ht="57.75" customHeight="1" x14ac:dyDescent="0.25">
      <c r="A39" s="225" t="s">
        <v>55</v>
      </c>
      <c r="B39" s="911" t="s">
        <v>458</v>
      </c>
      <c r="C39" s="912"/>
      <c r="D39" s="911" t="s">
        <v>459</v>
      </c>
      <c r="E39" s="913"/>
      <c r="F39" s="912"/>
      <c r="J39" s="196"/>
    </row>
    <row r="40" spans="1:10" ht="44.25" customHeight="1" x14ac:dyDescent="0.25">
      <c r="A40" s="225" t="s">
        <v>56</v>
      </c>
      <c r="B40" s="911" t="s">
        <v>460</v>
      </c>
      <c r="C40" s="912"/>
      <c r="D40" s="911" t="s">
        <v>461</v>
      </c>
      <c r="E40" s="913"/>
      <c r="F40" s="912"/>
    </row>
    <row r="41" spans="1:10" ht="15.75" customHeight="1" x14ac:dyDescent="0.25">
      <c r="A41" s="427"/>
      <c r="B41" s="830"/>
      <c r="C41" s="830"/>
      <c r="D41" s="830"/>
      <c r="E41" s="830"/>
      <c r="F41" s="831"/>
    </row>
    <row r="42" spans="1:10" ht="46.5" customHeight="1" x14ac:dyDescent="0.25">
      <c r="A42" s="194" t="s">
        <v>57</v>
      </c>
      <c r="B42" s="840" t="s">
        <v>58</v>
      </c>
      <c r="C42" s="830"/>
      <c r="D42" s="830"/>
      <c r="E42" s="830"/>
      <c r="F42" s="831"/>
    </row>
    <row r="43" spans="1:10" ht="33.75" customHeight="1" x14ac:dyDescent="0.25">
      <c r="A43" s="6"/>
      <c r="B43" s="197" t="s">
        <v>59</v>
      </c>
      <c r="C43" s="840" t="s">
        <v>60</v>
      </c>
      <c r="D43" s="831"/>
      <c r="E43" s="840" t="s">
        <v>61</v>
      </c>
      <c r="F43" s="831"/>
    </row>
    <row r="44" spans="1:10" ht="15.75" customHeight="1" x14ac:dyDescent="0.25">
      <c r="A44" s="195"/>
      <c r="B44" s="198" t="s">
        <v>462</v>
      </c>
      <c r="C44" s="845" t="s">
        <v>463</v>
      </c>
      <c r="D44" s="831"/>
      <c r="E44" s="845" t="s">
        <v>463</v>
      </c>
      <c r="F44" s="831"/>
    </row>
    <row r="45" spans="1:10" ht="15.75" customHeight="1" x14ac:dyDescent="0.25">
      <c r="A45" s="427"/>
      <c r="B45" s="830"/>
      <c r="C45" s="830"/>
      <c r="D45" s="830"/>
      <c r="E45" s="830"/>
      <c r="F45" s="831"/>
    </row>
    <row r="46" spans="1:10" ht="15" customHeight="1" x14ac:dyDescent="0.25">
      <c r="A46" s="843" t="s">
        <v>62</v>
      </c>
      <c r="B46" s="830"/>
      <c r="C46" s="830"/>
      <c r="D46" s="830"/>
      <c r="E46" s="830"/>
      <c r="F46" s="831"/>
    </row>
    <row r="47" spans="1:10" ht="38.25" x14ac:dyDescent="0.25">
      <c r="A47" s="13"/>
      <c r="B47" s="13"/>
      <c r="C47" s="197" t="s">
        <v>63</v>
      </c>
      <c r="D47" s="197" t="s">
        <v>64</v>
      </c>
      <c r="E47" s="199" t="s">
        <v>65</v>
      </c>
      <c r="F47" s="200" t="s">
        <v>66</v>
      </c>
    </row>
    <row r="48" spans="1:10" ht="15.75" customHeight="1" x14ac:dyDescent="0.25">
      <c r="A48" s="201" t="s">
        <v>53</v>
      </c>
      <c r="B48" s="202" t="s">
        <v>67</v>
      </c>
      <c r="C48" s="203">
        <f t="shared" ref="C48:D48" si="0">SUM(C49:C51)</f>
        <v>0</v>
      </c>
      <c r="D48" s="203">
        <f t="shared" si="0"/>
        <v>0</v>
      </c>
      <c r="E48" s="203">
        <f t="shared" ref="E48:E51" si="1">D48-C48</f>
        <v>0</v>
      </c>
      <c r="F48" s="204">
        <f>E48/C$64</f>
        <v>0</v>
      </c>
    </row>
    <row r="49" spans="1:6" ht="25.5" x14ac:dyDescent="0.25">
      <c r="A49" s="205" t="s">
        <v>68</v>
      </c>
      <c r="B49" s="195" t="s">
        <v>69</v>
      </c>
      <c r="C49" s="206">
        <v>0</v>
      </c>
      <c r="D49" s="206">
        <v>0</v>
      </c>
      <c r="E49" s="203">
        <f t="shared" si="1"/>
        <v>0</v>
      </c>
      <c r="F49" s="204">
        <f t="shared" ref="F49:F64" si="2">E49/C$64</f>
        <v>0</v>
      </c>
    </row>
    <row r="50" spans="1:6" ht="25.5" x14ac:dyDescent="0.25">
      <c r="A50" s="205" t="s">
        <v>70</v>
      </c>
      <c r="B50" s="195" t="s">
        <v>71</v>
      </c>
      <c r="C50" s="206">
        <v>0</v>
      </c>
      <c r="D50" s="206">
        <v>0</v>
      </c>
      <c r="E50" s="203">
        <f t="shared" si="1"/>
        <v>0</v>
      </c>
      <c r="F50" s="204">
        <f t="shared" si="2"/>
        <v>0</v>
      </c>
    </row>
    <row r="51" spans="1:6" ht="15.75" customHeight="1" x14ac:dyDescent="0.25">
      <c r="A51" s="205" t="s">
        <v>72</v>
      </c>
      <c r="B51" s="195" t="s">
        <v>73</v>
      </c>
      <c r="C51" s="206">
        <v>0</v>
      </c>
      <c r="D51" s="206">
        <v>0</v>
      </c>
      <c r="E51" s="203">
        <f t="shared" si="1"/>
        <v>0</v>
      </c>
      <c r="F51" s="204">
        <f t="shared" si="2"/>
        <v>0</v>
      </c>
    </row>
    <row r="52" spans="1:6" ht="15.75" customHeight="1" x14ac:dyDescent="0.25">
      <c r="A52" s="427"/>
      <c r="B52" s="830"/>
      <c r="C52" s="830"/>
      <c r="D52" s="830"/>
      <c r="E52" s="830"/>
      <c r="F52" s="831"/>
    </row>
    <row r="53" spans="1:6" ht="15.75" customHeight="1" x14ac:dyDescent="0.25">
      <c r="A53" s="201" t="s">
        <v>54</v>
      </c>
      <c r="B53" s="202" t="s">
        <v>74</v>
      </c>
      <c r="C53" s="203">
        <f t="shared" ref="C53:D53" si="3">SUM(C55:C62)</f>
        <v>825</v>
      </c>
      <c r="D53" s="203">
        <f t="shared" si="3"/>
        <v>825</v>
      </c>
      <c r="E53" s="203">
        <f>D53-C53</f>
        <v>0</v>
      </c>
      <c r="F53" s="204">
        <f t="shared" si="2"/>
        <v>0</v>
      </c>
    </row>
    <row r="54" spans="1:6" ht="15.75" customHeight="1" x14ac:dyDescent="0.25">
      <c r="A54" s="207"/>
      <c r="B54" s="208" t="s">
        <v>75</v>
      </c>
      <c r="C54" s="209"/>
      <c r="D54" s="209"/>
      <c r="E54" s="209"/>
      <c r="F54" s="210"/>
    </row>
    <row r="55" spans="1:6" ht="15.75" customHeight="1" x14ac:dyDescent="0.25">
      <c r="A55" s="205" t="s">
        <v>76</v>
      </c>
      <c r="B55" s="195" t="s">
        <v>77</v>
      </c>
      <c r="C55" s="206">
        <v>250</v>
      </c>
      <c r="D55" s="211">
        <v>250</v>
      </c>
      <c r="E55" s="203">
        <f t="shared" ref="E55:E57" si="4">SUM(D55-C55)</f>
        <v>0</v>
      </c>
      <c r="F55" s="204">
        <f t="shared" si="2"/>
        <v>0</v>
      </c>
    </row>
    <row r="56" spans="1:6" ht="102" x14ac:dyDescent="0.25">
      <c r="A56" s="205" t="s">
        <v>78</v>
      </c>
      <c r="B56" s="195" t="s">
        <v>79</v>
      </c>
      <c r="C56" s="206">
        <v>160</v>
      </c>
      <c r="D56" s="206">
        <v>155.32</v>
      </c>
      <c r="E56" s="203">
        <f t="shared" si="4"/>
        <v>-4.6800000000000068</v>
      </c>
      <c r="F56" s="204">
        <f t="shared" si="2"/>
        <v>-5.6727272727272807E-3</v>
      </c>
    </row>
    <row r="57" spans="1:6" ht="63.75" x14ac:dyDescent="0.25">
      <c r="A57" s="205" t="s">
        <v>80</v>
      </c>
      <c r="B57" s="195" t="s">
        <v>81</v>
      </c>
      <c r="C57" s="206">
        <v>85</v>
      </c>
      <c r="D57" s="206">
        <v>78.835999999999999</v>
      </c>
      <c r="E57" s="203">
        <f t="shared" si="4"/>
        <v>-6.1640000000000015</v>
      </c>
      <c r="F57" s="204">
        <f t="shared" si="2"/>
        <v>-7.4715151515151535E-3</v>
      </c>
    </row>
    <row r="58" spans="1:6" ht="15.75" customHeight="1" x14ac:dyDescent="0.25">
      <c r="A58" s="6"/>
      <c r="B58" s="208" t="s">
        <v>82</v>
      </c>
      <c r="C58" s="209"/>
      <c r="D58" s="209"/>
      <c r="E58" s="209"/>
      <c r="F58" s="210"/>
    </row>
    <row r="59" spans="1:6" ht="25.5" x14ac:dyDescent="0.25">
      <c r="A59" s="205" t="s">
        <v>83</v>
      </c>
      <c r="B59" s="195" t="s">
        <v>84</v>
      </c>
      <c r="C59" s="206">
        <v>0</v>
      </c>
      <c r="D59" s="206">
        <v>0</v>
      </c>
      <c r="E59" s="203">
        <f t="shared" ref="E59:E62" si="5">SUM(D59-C59)</f>
        <v>0</v>
      </c>
      <c r="F59" s="204">
        <f t="shared" si="2"/>
        <v>0</v>
      </c>
    </row>
    <row r="60" spans="1:6" ht="15.75" customHeight="1" x14ac:dyDescent="0.25">
      <c r="A60" s="205" t="s">
        <v>85</v>
      </c>
      <c r="B60" s="195" t="s">
        <v>86</v>
      </c>
      <c r="C60" s="206">
        <v>220</v>
      </c>
      <c r="D60" s="206">
        <v>259.94909999999999</v>
      </c>
      <c r="E60" s="203">
        <f t="shared" si="5"/>
        <v>39.949099999999987</v>
      </c>
      <c r="F60" s="204">
        <f t="shared" si="2"/>
        <v>4.8423151515151502E-2</v>
      </c>
    </row>
    <row r="61" spans="1:6" ht="15.75" customHeight="1" x14ac:dyDescent="0.25">
      <c r="A61" s="205" t="s">
        <v>87</v>
      </c>
      <c r="B61" s="195" t="s">
        <v>88</v>
      </c>
      <c r="C61" s="206">
        <v>60</v>
      </c>
      <c r="D61" s="206">
        <v>30.8949</v>
      </c>
      <c r="E61" s="203">
        <f t="shared" si="5"/>
        <v>-29.1051</v>
      </c>
      <c r="F61" s="204">
        <f t="shared" si="2"/>
        <v>-3.527890909090909E-2</v>
      </c>
    </row>
    <row r="62" spans="1:6" ht="15.75" customHeight="1" x14ac:dyDescent="0.25">
      <c r="A62" s="205" t="s">
        <v>89</v>
      </c>
      <c r="B62" s="195" t="s">
        <v>90</v>
      </c>
      <c r="C62" s="206">
        <v>50</v>
      </c>
      <c r="D62" s="206">
        <v>50</v>
      </c>
      <c r="E62" s="203">
        <f t="shared" si="5"/>
        <v>0</v>
      </c>
      <c r="F62" s="204">
        <f t="shared" si="2"/>
        <v>0</v>
      </c>
    </row>
    <row r="63" spans="1:6" ht="15.75" customHeight="1" x14ac:dyDescent="0.25">
      <c r="A63" s="427"/>
      <c r="B63" s="830"/>
      <c r="C63" s="830"/>
      <c r="D63" s="830"/>
      <c r="E63" s="830"/>
      <c r="F63" s="831"/>
    </row>
    <row r="64" spans="1:6" ht="15.75" customHeight="1" x14ac:dyDescent="0.25">
      <c r="A64" s="201" t="s">
        <v>55</v>
      </c>
      <c r="B64" s="202" t="s">
        <v>91</v>
      </c>
      <c r="C64" s="203">
        <f>SUM(C53,C48)</f>
        <v>825</v>
      </c>
      <c r="D64" s="203">
        <f>SUM(D53,D48,)</f>
        <v>825</v>
      </c>
      <c r="E64" s="203">
        <f>D64-C64</f>
        <v>0</v>
      </c>
      <c r="F64" s="204">
        <f t="shared" si="2"/>
        <v>0</v>
      </c>
    </row>
    <row r="65" spans="1:6" ht="15.75" customHeight="1" x14ac:dyDescent="0.25">
      <c r="A65" s="427"/>
      <c r="B65" s="830"/>
      <c r="C65" s="830"/>
      <c r="D65" s="830"/>
      <c r="E65" s="830"/>
      <c r="F65" s="831"/>
    </row>
    <row r="66" spans="1:6" ht="15" customHeight="1" x14ac:dyDescent="0.25">
      <c r="A66" s="843" t="s">
        <v>92</v>
      </c>
      <c r="B66" s="830"/>
      <c r="C66" s="830"/>
      <c r="D66" s="830"/>
      <c r="E66" s="830"/>
      <c r="F66" s="831"/>
    </row>
    <row r="67" spans="1:6" ht="25.5" x14ac:dyDescent="0.25">
      <c r="A67" s="197" t="s">
        <v>93</v>
      </c>
      <c r="B67" s="840" t="s">
        <v>94</v>
      </c>
      <c r="C67" s="830"/>
      <c r="D67" s="831"/>
      <c r="E67" s="840" t="s">
        <v>95</v>
      </c>
      <c r="F67" s="831"/>
    </row>
    <row r="68" spans="1:6" ht="71.25" customHeight="1" x14ac:dyDescent="0.25">
      <c r="A68" s="205" t="s">
        <v>76</v>
      </c>
      <c r="B68" s="846" t="s">
        <v>464</v>
      </c>
      <c r="C68" s="830"/>
      <c r="D68" s="831"/>
      <c r="E68" s="846">
        <v>250</v>
      </c>
      <c r="F68" s="831"/>
    </row>
    <row r="69" spans="1:6" ht="77.25" customHeight="1" x14ac:dyDescent="0.25">
      <c r="A69" s="205" t="s">
        <v>85</v>
      </c>
      <c r="B69" s="846" t="s">
        <v>465</v>
      </c>
      <c r="C69" s="830"/>
      <c r="D69" s="831"/>
      <c r="E69" s="846">
        <v>155.32</v>
      </c>
      <c r="F69" s="831"/>
    </row>
    <row r="70" spans="1:6" ht="15.75" customHeight="1" x14ac:dyDescent="0.25">
      <c r="A70" s="205" t="s">
        <v>85</v>
      </c>
      <c r="B70" s="846" t="s">
        <v>466</v>
      </c>
      <c r="C70" s="830"/>
      <c r="D70" s="831"/>
      <c r="E70" s="846">
        <v>78.835999999999999</v>
      </c>
      <c r="F70" s="831"/>
    </row>
    <row r="71" spans="1:6" ht="60" customHeight="1" x14ac:dyDescent="0.25">
      <c r="A71" s="205" t="s">
        <v>85</v>
      </c>
      <c r="B71" s="846" t="s">
        <v>467</v>
      </c>
      <c r="C71" s="914"/>
      <c r="D71" s="915"/>
      <c r="E71" s="846">
        <v>272</v>
      </c>
      <c r="F71" s="831"/>
    </row>
    <row r="72" spans="1:6" ht="39.75" customHeight="1" x14ac:dyDescent="0.25">
      <c r="A72" s="205" t="s">
        <v>87</v>
      </c>
      <c r="B72" s="846" t="s">
        <v>468</v>
      </c>
      <c r="C72" s="830"/>
      <c r="D72" s="831"/>
      <c r="E72" s="846">
        <v>18.649999999999999</v>
      </c>
      <c r="F72" s="831"/>
    </row>
    <row r="73" spans="1:6" ht="39.75" customHeight="1" x14ac:dyDescent="0.25">
      <c r="A73" s="205" t="s">
        <v>89</v>
      </c>
      <c r="B73" s="846" t="s">
        <v>469</v>
      </c>
      <c r="C73" s="830"/>
      <c r="D73" s="831"/>
      <c r="E73" s="846">
        <v>50</v>
      </c>
      <c r="F73" s="831"/>
    </row>
    <row r="74" spans="1:6" ht="15.75" customHeight="1" x14ac:dyDescent="0.25">
      <c r="A74" s="27"/>
      <c r="B74" s="27"/>
      <c r="C74" s="27"/>
      <c r="D74" s="27"/>
      <c r="E74" s="27"/>
      <c r="F74" s="27"/>
    </row>
    <row r="75" spans="1:6" ht="15.75" customHeight="1" x14ac:dyDescent="0.25">
      <c r="A75" s="431" t="s">
        <v>96</v>
      </c>
      <c r="B75" s="432"/>
      <c r="C75" s="432"/>
      <c r="D75" s="432"/>
      <c r="E75" s="432"/>
      <c r="F75" s="432"/>
    </row>
    <row r="76" spans="1:6" ht="15.75" customHeight="1" x14ac:dyDescent="0.25">
      <c r="A76" s="431" t="s">
        <v>135</v>
      </c>
      <c r="B76" s="432"/>
      <c r="C76" s="432"/>
      <c r="D76" s="432"/>
      <c r="E76" s="432"/>
      <c r="F76" s="432"/>
    </row>
    <row r="77" spans="1:6" ht="15.75" customHeight="1" x14ac:dyDescent="0.25">
      <c r="A77" s="28"/>
      <c r="B77" s="28"/>
      <c r="C77" s="28"/>
      <c r="D77" s="28"/>
      <c r="E77" s="28"/>
      <c r="F77" s="28"/>
    </row>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sheetData>
  <mergeCells count="82">
    <mergeCell ref="A75:F75"/>
    <mergeCell ref="A76:F76"/>
    <mergeCell ref="B71:D71"/>
    <mergeCell ref="E71:F71"/>
    <mergeCell ref="B72:D72"/>
    <mergeCell ref="E72:F72"/>
    <mergeCell ref="B73:D73"/>
    <mergeCell ref="E73:F73"/>
    <mergeCell ref="B68:D68"/>
    <mergeCell ref="E68:F68"/>
    <mergeCell ref="B69:D69"/>
    <mergeCell ref="E69:F69"/>
    <mergeCell ref="B70:D70"/>
    <mergeCell ref="E70:F70"/>
    <mergeCell ref="A52:F52"/>
    <mergeCell ref="A63:F63"/>
    <mergeCell ref="A65:F65"/>
    <mergeCell ref="A66:F66"/>
    <mergeCell ref="B67:D67"/>
    <mergeCell ref="E67:F67"/>
    <mergeCell ref="A46:F46"/>
    <mergeCell ref="B39:C39"/>
    <mergeCell ref="D39:F39"/>
    <mergeCell ref="B40:C40"/>
    <mergeCell ref="D40:F40"/>
    <mergeCell ref="A41:F41"/>
    <mergeCell ref="B42:F42"/>
    <mergeCell ref="C43:D43"/>
    <mergeCell ref="E43:F43"/>
    <mergeCell ref="C44:D44"/>
    <mergeCell ref="E44:F44"/>
    <mergeCell ref="A45:F45"/>
    <mergeCell ref="B38:C38"/>
    <mergeCell ref="D38:F38"/>
    <mergeCell ref="B29:F29"/>
    <mergeCell ref="B30:F30"/>
    <mergeCell ref="B31:F31"/>
    <mergeCell ref="B32:F32"/>
    <mergeCell ref="B33:F33"/>
    <mergeCell ref="A34:F34"/>
    <mergeCell ref="B35:F35"/>
    <mergeCell ref="B36:C36"/>
    <mergeCell ref="D36:F36"/>
    <mergeCell ref="B37:C37"/>
    <mergeCell ref="D37:F37"/>
    <mergeCell ref="B28:F28"/>
    <mergeCell ref="B19:C19"/>
    <mergeCell ref="D19:F19"/>
    <mergeCell ref="B20:C20"/>
    <mergeCell ref="D20:F20"/>
    <mergeCell ref="A21:F21"/>
    <mergeCell ref="A22:F22"/>
    <mergeCell ref="B23:F23"/>
    <mergeCell ref="B24:F24"/>
    <mergeCell ref="A25:F25"/>
    <mergeCell ref="B26:F26"/>
    <mergeCell ref="B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2ACA48DC-7523-4576-B8DD-A1F1FE2EC780}"/>
    <hyperlink ref="D18" r:id="rId2" xr:uid="{170B6595-A424-411A-9D59-3C77FD184F2E}"/>
    <hyperlink ref="B20" r:id="rId3" xr:uid="{F3DC0946-62A9-4299-8F42-EF4D116F4A89}"/>
    <hyperlink ref="D20" r:id="rId4" xr:uid="{C20CB2DC-9534-4F34-AB80-ED37EB138D6F}"/>
  </hyperlinks>
  <printOptions horizontalCentered="1"/>
  <pageMargins left="0.70866141732283472" right="0.70866141732283472" top="0.78740157480314965" bottom="0.78740157480314965" header="0" footer="0"/>
  <pageSetup paperSize="9" orientation="portrait" r:id="rId5"/>
  <rowBreaks count="1" manualBreakCount="1">
    <brk id="45"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A1D4-D9D3-4D32-8F95-2E07C63B91BA}">
  <dimension ref="A1:J77"/>
  <sheetViews>
    <sheetView view="pageBreakPreview" topLeftCell="A48" zoomScaleNormal="100" zoomScaleSheetLayoutView="100" workbookViewId="0">
      <selection activeCell="I6" sqref="I6"/>
    </sheetView>
  </sheetViews>
  <sheetFormatPr defaultColWidth="9.140625" defaultRowHeight="15" x14ac:dyDescent="0.25"/>
  <cols>
    <col min="1" max="1" width="17.85546875" style="297" customWidth="1"/>
    <col min="2" max="2" width="29" style="297" customWidth="1"/>
    <col min="3" max="3" width="16.85546875" style="297" customWidth="1"/>
    <col min="4" max="4" width="17.7109375" style="297" customWidth="1"/>
    <col min="5" max="5" width="14" style="297" customWidth="1"/>
    <col min="6" max="6" width="14.7109375" style="297" customWidth="1"/>
    <col min="7" max="16384" width="9.140625" style="297"/>
  </cols>
  <sheetData>
    <row r="1" spans="1:6" ht="18.75" x14ac:dyDescent="0.25">
      <c r="A1" s="296" t="s">
        <v>0</v>
      </c>
      <c r="B1" s="928" t="s">
        <v>597</v>
      </c>
      <c r="C1" s="929"/>
      <c r="D1" s="929"/>
      <c r="E1" s="929"/>
      <c r="F1" s="930"/>
    </row>
    <row r="2" spans="1:6" ht="15" customHeight="1" x14ac:dyDescent="0.25">
      <c r="A2" s="931" t="s">
        <v>2</v>
      </c>
      <c r="B2" s="932"/>
      <c r="C2" s="932"/>
      <c r="D2" s="932"/>
      <c r="E2" s="932"/>
      <c r="F2" s="933"/>
    </row>
    <row r="3" spans="1:6" ht="15" customHeight="1" x14ac:dyDescent="0.25">
      <c r="A3" s="931" t="s">
        <v>99</v>
      </c>
      <c r="B3" s="932"/>
      <c r="C3" s="932"/>
      <c r="D3" s="932"/>
      <c r="E3" s="932"/>
      <c r="F3" s="933"/>
    </row>
    <row r="4" spans="1:6" x14ac:dyDescent="0.25">
      <c r="A4" s="298" t="s">
        <v>4</v>
      </c>
      <c r="B4" s="934" t="s">
        <v>5</v>
      </c>
      <c r="C4" s="935"/>
      <c r="D4" s="935"/>
      <c r="E4" s="935"/>
      <c r="F4" s="936"/>
    </row>
    <row r="5" spans="1:6" x14ac:dyDescent="0.25">
      <c r="A5" s="299" t="s">
        <v>6</v>
      </c>
      <c r="B5" s="937" t="s">
        <v>218</v>
      </c>
      <c r="C5" s="938"/>
      <c r="D5" s="938"/>
      <c r="E5" s="938"/>
      <c r="F5" s="939"/>
    </row>
    <row r="6" spans="1:6" x14ac:dyDescent="0.25">
      <c r="A6" s="916" t="s">
        <v>8</v>
      </c>
      <c r="B6" s="919" t="s">
        <v>9</v>
      </c>
      <c r="C6" s="920"/>
      <c r="D6" s="920"/>
      <c r="E6" s="920"/>
      <c r="F6" s="921"/>
    </row>
    <row r="7" spans="1:6" x14ac:dyDescent="0.25">
      <c r="A7" s="917"/>
      <c r="B7" s="922"/>
      <c r="C7" s="923"/>
      <c r="D7" s="923"/>
      <c r="E7" s="923"/>
      <c r="F7" s="924"/>
    </row>
    <row r="8" spans="1:6" x14ac:dyDescent="0.25">
      <c r="A8" s="918"/>
      <c r="B8" s="925"/>
      <c r="C8" s="926"/>
      <c r="D8" s="926"/>
      <c r="E8" s="926"/>
      <c r="F8" s="927"/>
    </row>
    <row r="9" spans="1:6" ht="25.5" x14ac:dyDescent="0.25">
      <c r="A9" s="299" t="s">
        <v>10</v>
      </c>
      <c r="B9" s="940" t="s">
        <v>11</v>
      </c>
      <c r="C9" s="941"/>
      <c r="D9" s="940" t="s">
        <v>12</v>
      </c>
      <c r="E9" s="942"/>
      <c r="F9" s="941"/>
    </row>
    <row r="10" spans="1:6" ht="25.5" customHeight="1" x14ac:dyDescent="0.25">
      <c r="A10" s="300" t="s">
        <v>13</v>
      </c>
      <c r="B10" s="299" t="s">
        <v>14</v>
      </c>
      <c r="C10" s="940" t="s">
        <v>15</v>
      </c>
      <c r="D10" s="941"/>
      <c r="E10" s="943" t="s">
        <v>16</v>
      </c>
      <c r="F10" s="944"/>
    </row>
    <row r="11" spans="1:6" x14ac:dyDescent="0.25">
      <c r="A11" s="299" t="s">
        <v>17</v>
      </c>
      <c r="B11" s="301">
        <v>585</v>
      </c>
      <c r="C11" s="945">
        <v>585</v>
      </c>
      <c r="D11" s="946"/>
      <c r="E11" s="945">
        <v>0</v>
      </c>
      <c r="F11" s="946"/>
    </row>
    <row r="12" spans="1:6" x14ac:dyDescent="0.25">
      <c r="A12" s="299" t="s">
        <v>18</v>
      </c>
      <c r="B12" s="301">
        <v>585</v>
      </c>
      <c r="C12" s="945">
        <v>585</v>
      </c>
      <c r="D12" s="946"/>
      <c r="E12" s="945">
        <v>0</v>
      </c>
      <c r="F12" s="946"/>
    </row>
    <row r="13" spans="1:6" x14ac:dyDescent="0.25">
      <c r="A13" s="947"/>
      <c r="B13" s="948"/>
      <c r="C13" s="948"/>
      <c r="D13" s="948"/>
      <c r="E13" s="948"/>
      <c r="F13" s="949"/>
    </row>
    <row r="14" spans="1:6" ht="15.75" x14ac:dyDescent="0.25">
      <c r="A14" s="950" t="s">
        <v>19</v>
      </c>
      <c r="B14" s="951"/>
      <c r="C14" s="951"/>
      <c r="D14" s="951"/>
      <c r="E14" s="951"/>
      <c r="F14" s="952"/>
    </row>
    <row r="15" spans="1:6" x14ac:dyDescent="0.25">
      <c r="A15" s="302"/>
      <c r="B15" s="943" t="s">
        <v>20</v>
      </c>
      <c r="C15" s="944"/>
      <c r="D15" s="943" t="s">
        <v>21</v>
      </c>
      <c r="E15" s="953"/>
      <c r="F15" s="944"/>
    </row>
    <row r="16" spans="1:6" x14ac:dyDescent="0.25">
      <c r="A16" s="299" t="s">
        <v>22</v>
      </c>
      <c r="B16" s="937" t="s">
        <v>598</v>
      </c>
      <c r="C16" s="939"/>
      <c r="D16" s="937" t="s">
        <v>599</v>
      </c>
      <c r="E16" s="938"/>
      <c r="F16" s="939"/>
    </row>
    <row r="17" spans="1:9" x14ac:dyDescent="0.25">
      <c r="A17" s="299" t="s">
        <v>0</v>
      </c>
      <c r="B17" s="937" t="s">
        <v>600</v>
      </c>
      <c r="C17" s="939"/>
      <c r="D17" s="937" t="s">
        <v>600</v>
      </c>
      <c r="E17" s="938"/>
      <c r="F17" s="939"/>
    </row>
    <row r="18" spans="1:9" x14ac:dyDescent="0.25">
      <c r="A18" s="299" t="s">
        <v>26</v>
      </c>
      <c r="B18" s="937" t="s">
        <v>601</v>
      </c>
      <c r="C18" s="939"/>
      <c r="D18" s="937" t="s">
        <v>601</v>
      </c>
      <c r="E18" s="938"/>
      <c r="F18" s="939"/>
    </row>
    <row r="19" spans="1:9" x14ac:dyDescent="0.25">
      <c r="A19" s="299" t="s">
        <v>28</v>
      </c>
      <c r="B19" s="954">
        <v>734515589</v>
      </c>
      <c r="C19" s="939"/>
      <c r="D19" s="954">
        <v>604430178</v>
      </c>
      <c r="E19" s="938"/>
      <c r="F19" s="939"/>
    </row>
    <row r="20" spans="1:9" ht="15" customHeight="1" x14ac:dyDescent="0.25">
      <c r="A20" s="299" t="s">
        <v>29</v>
      </c>
      <c r="B20" s="954" t="s">
        <v>602</v>
      </c>
      <c r="C20" s="939"/>
      <c r="D20" s="955" t="s">
        <v>603</v>
      </c>
      <c r="E20" s="956"/>
      <c r="F20" s="957"/>
    </row>
    <row r="21" spans="1:9" x14ac:dyDescent="0.25">
      <c r="A21" s="947"/>
      <c r="B21" s="948"/>
      <c r="C21" s="948"/>
      <c r="D21" s="948"/>
      <c r="E21" s="948"/>
      <c r="F21" s="949"/>
    </row>
    <row r="22" spans="1:9" ht="15" customHeight="1" x14ac:dyDescent="0.25">
      <c r="A22" s="950" t="s">
        <v>32</v>
      </c>
      <c r="B22" s="951"/>
      <c r="C22" s="951"/>
      <c r="D22" s="951"/>
      <c r="E22" s="951"/>
      <c r="F22" s="952"/>
    </row>
    <row r="23" spans="1:9" ht="29.25" customHeight="1" x14ac:dyDescent="0.25">
      <c r="A23" s="299" t="s">
        <v>33</v>
      </c>
      <c r="B23" s="940" t="s">
        <v>34</v>
      </c>
      <c r="C23" s="942"/>
      <c r="D23" s="942"/>
      <c r="E23" s="942"/>
      <c r="F23" s="941"/>
    </row>
    <row r="24" spans="1:9" ht="215.1" customHeight="1" x14ac:dyDescent="0.25">
      <c r="A24" s="303" t="s">
        <v>604</v>
      </c>
      <c r="B24" s="958" t="s">
        <v>605</v>
      </c>
      <c r="C24" s="959"/>
      <c r="D24" s="959"/>
      <c r="E24" s="959"/>
      <c r="F24" s="960"/>
    </row>
    <row r="25" spans="1:9" x14ac:dyDescent="0.25">
      <c r="A25" s="304"/>
      <c r="B25" s="961"/>
      <c r="C25" s="962"/>
      <c r="D25" s="962"/>
      <c r="E25" s="962"/>
      <c r="F25" s="963"/>
    </row>
    <row r="26" spans="1:9" x14ac:dyDescent="0.25">
      <c r="A26" s="304"/>
      <c r="B26" s="961"/>
      <c r="C26" s="962"/>
      <c r="D26" s="962"/>
      <c r="E26" s="962"/>
      <c r="F26" s="963"/>
    </row>
    <row r="27" spans="1:9" x14ac:dyDescent="0.25">
      <c r="A27" s="947"/>
      <c r="B27" s="948"/>
      <c r="C27" s="948"/>
      <c r="D27" s="948"/>
      <c r="E27" s="948"/>
      <c r="F27" s="949"/>
    </row>
    <row r="28" spans="1:9" ht="25.5" x14ac:dyDescent="0.25">
      <c r="A28" s="299" t="s">
        <v>39</v>
      </c>
      <c r="B28" s="940" t="s">
        <v>40</v>
      </c>
      <c r="C28" s="942"/>
      <c r="D28" s="942"/>
      <c r="E28" s="942"/>
      <c r="F28" s="941"/>
      <c r="I28" s="305"/>
    </row>
    <row r="29" spans="1:9" ht="54.95" customHeight="1" x14ac:dyDescent="0.25">
      <c r="A29" s="304" t="s">
        <v>53</v>
      </c>
      <c r="B29" s="961" t="s">
        <v>606</v>
      </c>
      <c r="C29" s="967"/>
      <c r="D29" s="967"/>
      <c r="E29" s="967"/>
      <c r="F29" s="968"/>
    </row>
    <row r="30" spans="1:9" ht="105" customHeight="1" x14ac:dyDescent="0.25">
      <c r="A30" s="304" t="s">
        <v>54</v>
      </c>
      <c r="B30" s="961" t="s">
        <v>607</v>
      </c>
      <c r="C30" s="967"/>
      <c r="D30" s="967"/>
      <c r="E30" s="967"/>
      <c r="F30" s="968"/>
    </row>
    <row r="31" spans="1:9" ht="121.9" customHeight="1" x14ac:dyDescent="0.25">
      <c r="A31" s="304" t="s">
        <v>55</v>
      </c>
      <c r="B31" s="961" t="s">
        <v>608</v>
      </c>
      <c r="C31" s="967"/>
      <c r="D31" s="967"/>
      <c r="E31" s="967"/>
      <c r="F31" s="968"/>
    </row>
    <row r="32" spans="1:9" ht="75" customHeight="1" x14ac:dyDescent="0.25">
      <c r="A32" s="304" t="s">
        <v>56</v>
      </c>
      <c r="B32" s="961" t="s">
        <v>609</v>
      </c>
      <c r="C32" s="967"/>
      <c r="D32" s="967"/>
      <c r="E32" s="967"/>
      <c r="F32" s="968"/>
    </row>
    <row r="33" spans="1:10" ht="30" customHeight="1" x14ac:dyDescent="0.25">
      <c r="A33" s="304" t="s">
        <v>167</v>
      </c>
      <c r="B33" s="961" t="s">
        <v>610</v>
      </c>
      <c r="C33" s="967"/>
      <c r="D33" s="967"/>
      <c r="E33" s="967"/>
      <c r="F33" s="968"/>
    </row>
    <row r="34" spans="1:10" ht="51" customHeight="1" x14ac:dyDescent="0.25">
      <c r="A34" s="304" t="s">
        <v>170</v>
      </c>
      <c r="B34" s="961" t="s">
        <v>611</v>
      </c>
      <c r="C34" s="967"/>
      <c r="D34" s="967"/>
      <c r="E34" s="967"/>
      <c r="F34" s="968"/>
    </row>
    <row r="35" spans="1:10" ht="75" customHeight="1" x14ac:dyDescent="0.25">
      <c r="A35" s="304" t="s">
        <v>173</v>
      </c>
      <c r="B35" s="961" t="s">
        <v>612</v>
      </c>
      <c r="C35" s="967"/>
      <c r="D35" s="967"/>
      <c r="E35" s="967"/>
      <c r="F35" s="968"/>
    </row>
    <row r="36" spans="1:10" x14ac:dyDescent="0.25">
      <c r="A36" s="947"/>
      <c r="B36" s="948"/>
      <c r="C36" s="948"/>
      <c r="D36" s="948"/>
      <c r="E36" s="948"/>
      <c r="F36" s="949"/>
    </row>
    <row r="37" spans="1:10" ht="33.75" customHeight="1" x14ac:dyDescent="0.25">
      <c r="A37" s="299" t="s">
        <v>48</v>
      </c>
      <c r="B37" s="943" t="s">
        <v>49</v>
      </c>
      <c r="C37" s="953"/>
      <c r="D37" s="953"/>
      <c r="E37" s="953"/>
      <c r="F37" s="944"/>
    </row>
    <row r="38" spans="1:10" ht="45" customHeight="1" x14ac:dyDescent="0.25">
      <c r="A38" s="299" t="s">
        <v>50</v>
      </c>
      <c r="B38" s="943" t="s">
        <v>51</v>
      </c>
      <c r="C38" s="944"/>
      <c r="D38" s="943" t="s">
        <v>52</v>
      </c>
      <c r="E38" s="953"/>
      <c r="F38" s="944"/>
      <c r="J38" s="306"/>
    </row>
    <row r="39" spans="1:10" ht="52.15" customHeight="1" x14ac:dyDescent="0.25">
      <c r="A39" s="307" t="s">
        <v>53</v>
      </c>
      <c r="B39" s="964" t="s">
        <v>613</v>
      </c>
      <c r="C39" s="965"/>
      <c r="D39" s="964" t="s">
        <v>614</v>
      </c>
      <c r="E39" s="966"/>
      <c r="F39" s="965"/>
    </row>
    <row r="40" spans="1:10" x14ac:dyDescent="0.25">
      <c r="A40" s="947"/>
      <c r="B40" s="948"/>
      <c r="C40" s="948"/>
      <c r="D40" s="948"/>
      <c r="E40" s="948"/>
      <c r="F40" s="949"/>
    </row>
    <row r="41" spans="1:10" ht="46.5" customHeight="1" x14ac:dyDescent="0.25">
      <c r="A41" s="299" t="s">
        <v>57</v>
      </c>
      <c r="B41" s="943" t="s">
        <v>58</v>
      </c>
      <c r="C41" s="953"/>
      <c r="D41" s="953"/>
      <c r="E41" s="953"/>
      <c r="F41" s="944"/>
    </row>
    <row r="42" spans="1:10" ht="33.75" customHeight="1" x14ac:dyDescent="0.25">
      <c r="A42" s="302"/>
      <c r="B42" s="307" t="s">
        <v>59</v>
      </c>
      <c r="C42" s="943" t="s">
        <v>60</v>
      </c>
      <c r="D42" s="944"/>
      <c r="E42" s="943" t="s">
        <v>61</v>
      </c>
      <c r="F42" s="944"/>
    </row>
    <row r="43" spans="1:10" x14ac:dyDescent="0.25">
      <c r="A43" s="308"/>
      <c r="B43" s="304"/>
      <c r="C43" s="937"/>
      <c r="D43" s="939"/>
      <c r="E43" s="937"/>
      <c r="F43" s="939"/>
    </row>
    <row r="44" spans="1:10" x14ac:dyDescent="0.25">
      <c r="A44" s="947"/>
      <c r="B44" s="948"/>
      <c r="C44" s="948"/>
      <c r="D44" s="948"/>
      <c r="E44" s="948"/>
      <c r="F44" s="949"/>
    </row>
    <row r="45" spans="1:10" ht="15" customHeight="1" x14ac:dyDescent="0.25">
      <c r="A45" s="969" t="s">
        <v>62</v>
      </c>
      <c r="B45" s="970"/>
      <c r="C45" s="970"/>
      <c r="D45" s="970"/>
      <c r="E45" s="970"/>
      <c r="F45" s="971"/>
    </row>
    <row r="46" spans="1:10" ht="38.25" x14ac:dyDescent="0.25">
      <c r="A46" s="309"/>
      <c r="B46" s="309"/>
      <c r="C46" s="307" t="s">
        <v>63</v>
      </c>
      <c r="D46" s="307" t="s">
        <v>64</v>
      </c>
      <c r="E46" s="310" t="s">
        <v>65</v>
      </c>
      <c r="F46" s="311" t="s">
        <v>66</v>
      </c>
    </row>
    <row r="47" spans="1:10" ht="31.5" x14ac:dyDescent="0.25">
      <c r="A47" s="312" t="s">
        <v>53</v>
      </c>
      <c r="B47" s="300" t="s">
        <v>67</v>
      </c>
      <c r="C47" s="313">
        <f>SUM(C48:C50)</f>
        <v>0</v>
      </c>
      <c r="D47" s="313">
        <f>SUM(D48:D50)</f>
        <v>0</v>
      </c>
      <c r="E47" s="313">
        <f>D47-C47</f>
        <v>0</v>
      </c>
      <c r="F47" s="314">
        <f>E47/C$63</f>
        <v>0</v>
      </c>
    </row>
    <row r="48" spans="1:10" ht="25.5" x14ac:dyDescent="0.25">
      <c r="A48" s="315" t="s">
        <v>68</v>
      </c>
      <c r="B48" s="308" t="s">
        <v>69</v>
      </c>
      <c r="C48" s="316">
        <v>0</v>
      </c>
      <c r="D48" s="316">
        <v>0</v>
      </c>
      <c r="E48" s="313">
        <f t="shared" ref="E48:E50" si="0">D48-C48</f>
        <v>0</v>
      </c>
      <c r="F48" s="314">
        <f>E48/C$63</f>
        <v>0</v>
      </c>
    </row>
    <row r="49" spans="1:6" ht="25.5" x14ac:dyDescent="0.25">
      <c r="A49" s="315" t="s">
        <v>70</v>
      </c>
      <c r="B49" s="308" t="s">
        <v>71</v>
      </c>
      <c r="C49" s="316">
        <v>0</v>
      </c>
      <c r="D49" s="316">
        <v>0</v>
      </c>
      <c r="E49" s="313">
        <f t="shared" si="0"/>
        <v>0</v>
      </c>
      <c r="F49" s="314">
        <f>E49/C$63</f>
        <v>0</v>
      </c>
    </row>
    <row r="50" spans="1:6" x14ac:dyDescent="0.25">
      <c r="A50" s="315" t="s">
        <v>72</v>
      </c>
      <c r="B50" s="308" t="s">
        <v>73</v>
      </c>
      <c r="C50" s="316">
        <v>0</v>
      </c>
      <c r="D50" s="316">
        <v>0</v>
      </c>
      <c r="E50" s="313">
        <f t="shared" si="0"/>
        <v>0</v>
      </c>
      <c r="F50" s="314">
        <f>E50/C$63</f>
        <v>0</v>
      </c>
    </row>
    <row r="51" spans="1:6" x14ac:dyDescent="0.25">
      <c r="A51" s="947"/>
      <c r="B51" s="948"/>
      <c r="C51" s="948"/>
      <c r="D51" s="948"/>
      <c r="E51" s="948"/>
      <c r="F51" s="949"/>
    </row>
    <row r="52" spans="1:6" ht="31.5" x14ac:dyDescent="0.25">
      <c r="A52" s="312" t="s">
        <v>54</v>
      </c>
      <c r="B52" s="300" t="s">
        <v>74</v>
      </c>
      <c r="C52" s="313">
        <f>SUM(C54:C61)</f>
        <v>585</v>
      </c>
      <c r="D52" s="313">
        <f>SUM(D54:D61)</f>
        <v>585</v>
      </c>
      <c r="E52" s="313">
        <f>D52-C52</f>
        <v>0</v>
      </c>
      <c r="F52" s="314">
        <f>E52/C$63</f>
        <v>0</v>
      </c>
    </row>
    <row r="53" spans="1:6" ht="15.75" x14ac:dyDescent="0.25">
      <c r="A53" s="317"/>
      <c r="B53" s="318" t="s">
        <v>75</v>
      </c>
      <c r="C53" s="319"/>
      <c r="D53" s="319"/>
      <c r="E53" s="319"/>
      <c r="F53" s="320"/>
    </row>
    <row r="54" spans="1:6" x14ac:dyDescent="0.25">
      <c r="A54" s="315" t="s">
        <v>76</v>
      </c>
      <c r="B54" s="308" t="s">
        <v>77</v>
      </c>
      <c r="C54" s="316">
        <v>235</v>
      </c>
      <c r="D54" s="321">
        <v>228</v>
      </c>
      <c r="E54" s="313">
        <f>SUM(D54-C54)</f>
        <v>-7</v>
      </c>
      <c r="F54" s="314">
        <f>E54/C$63</f>
        <v>-1.1965811965811967E-2</v>
      </c>
    </row>
    <row r="55" spans="1:6" ht="102" x14ac:dyDescent="0.25">
      <c r="A55" s="315" t="s">
        <v>78</v>
      </c>
      <c r="B55" s="308" t="s">
        <v>79</v>
      </c>
      <c r="C55" s="316">
        <v>0</v>
      </c>
      <c r="D55" s="316">
        <v>10</v>
      </c>
      <c r="E55" s="313">
        <f t="shared" ref="E55:E56" si="1">SUM(D55-C55)</f>
        <v>10</v>
      </c>
      <c r="F55" s="314">
        <f>E55/C$63</f>
        <v>1.7094017094017096E-2</v>
      </c>
    </row>
    <row r="56" spans="1:6" ht="63.75" x14ac:dyDescent="0.25">
      <c r="A56" s="315" t="s">
        <v>80</v>
      </c>
      <c r="B56" s="308" t="s">
        <v>81</v>
      </c>
      <c r="C56" s="316">
        <v>80</v>
      </c>
      <c r="D56" s="316">
        <v>77</v>
      </c>
      <c r="E56" s="313">
        <f t="shared" si="1"/>
        <v>-3</v>
      </c>
      <c r="F56" s="314">
        <f>E56/C$63</f>
        <v>-5.1282051282051282E-3</v>
      </c>
    </row>
    <row r="57" spans="1:6" ht="15.75" x14ac:dyDescent="0.25">
      <c r="A57" s="302"/>
      <c r="B57" s="318" t="s">
        <v>82</v>
      </c>
      <c r="C57" s="319"/>
      <c r="D57" s="319"/>
      <c r="E57" s="319"/>
      <c r="F57" s="320"/>
    </row>
    <row r="58" spans="1:6" ht="25.5" x14ac:dyDescent="0.25">
      <c r="A58" s="315" t="s">
        <v>83</v>
      </c>
      <c r="B58" s="308" t="s">
        <v>84</v>
      </c>
      <c r="C58" s="316">
        <v>0</v>
      </c>
      <c r="D58" s="316">
        <v>83</v>
      </c>
      <c r="E58" s="313">
        <f>SUM(D58-C58)</f>
        <v>83</v>
      </c>
      <c r="F58" s="314">
        <f>E58/C$63</f>
        <v>0.14188034188034188</v>
      </c>
    </row>
    <row r="59" spans="1:6" x14ac:dyDescent="0.25">
      <c r="A59" s="315" t="s">
        <v>85</v>
      </c>
      <c r="B59" s="308" t="s">
        <v>86</v>
      </c>
      <c r="C59" s="316">
        <v>160</v>
      </c>
      <c r="D59" s="316">
        <v>136</v>
      </c>
      <c r="E59" s="313">
        <f t="shared" ref="E59:E61" si="2">SUM(D59-C59)</f>
        <v>-24</v>
      </c>
      <c r="F59" s="314">
        <f>E59/C$63</f>
        <v>-4.1025641025641026E-2</v>
      </c>
    </row>
    <row r="60" spans="1:6" x14ac:dyDescent="0.25">
      <c r="A60" s="315" t="s">
        <v>87</v>
      </c>
      <c r="B60" s="308" t="s">
        <v>88</v>
      </c>
      <c r="C60" s="316">
        <v>95</v>
      </c>
      <c r="D60" s="316">
        <v>36</v>
      </c>
      <c r="E60" s="313">
        <f t="shared" si="2"/>
        <v>-59</v>
      </c>
      <c r="F60" s="314">
        <f>E60/C$63</f>
        <v>-0.10085470085470086</v>
      </c>
    </row>
    <row r="61" spans="1:6" x14ac:dyDescent="0.25">
      <c r="A61" s="315" t="s">
        <v>89</v>
      </c>
      <c r="B61" s="308" t="s">
        <v>90</v>
      </c>
      <c r="C61" s="316">
        <v>15</v>
      </c>
      <c r="D61" s="316">
        <v>15</v>
      </c>
      <c r="E61" s="313">
        <f t="shared" si="2"/>
        <v>0</v>
      </c>
      <c r="F61" s="314">
        <f>E61/C$63</f>
        <v>0</v>
      </c>
    </row>
    <row r="62" spans="1:6" x14ac:dyDescent="0.25">
      <c r="A62" s="947"/>
      <c r="B62" s="948"/>
      <c r="C62" s="948"/>
      <c r="D62" s="948"/>
      <c r="E62" s="948"/>
      <c r="F62" s="949"/>
    </row>
    <row r="63" spans="1:6" ht="31.5" x14ac:dyDescent="0.25">
      <c r="A63" s="322" t="s">
        <v>55</v>
      </c>
      <c r="B63" s="300" t="s">
        <v>91</v>
      </c>
      <c r="C63" s="316">
        <v>585</v>
      </c>
      <c r="D63" s="313">
        <f>SUM(D52,D47,)</f>
        <v>585</v>
      </c>
      <c r="E63" s="313">
        <f>D63-C63</f>
        <v>0</v>
      </c>
      <c r="F63" s="314">
        <f>E63/C$63</f>
        <v>0</v>
      </c>
    </row>
    <row r="64" spans="1:6" x14ac:dyDescent="0.25">
      <c r="A64" s="947"/>
      <c r="B64" s="948"/>
      <c r="C64" s="948"/>
      <c r="D64" s="948"/>
      <c r="E64" s="948"/>
      <c r="F64" s="949"/>
    </row>
    <row r="65" spans="1:6" ht="15" customHeight="1" x14ac:dyDescent="0.25">
      <c r="A65" s="969" t="s">
        <v>92</v>
      </c>
      <c r="B65" s="970"/>
      <c r="C65" s="970"/>
      <c r="D65" s="970"/>
      <c r="E65" s="970"/>
      <c r="F65" s="971"/>
    </row>
    <row r="66" spans="1:6" ht="25.5" x14ac:dyDescent="0.25">
      <c r="A66" s="307" t="s">
        <v>93</v>
      </c>
      <c r="B66" s="943" t="s">
        <v>94</v>
      </c>
      <c r="C66" s="953"/>
      <c r="D66" s="944"/>
      <c r="E66" s="943" t="s">
        <v>95</v>
      </c>
      <c r="F66" s="944"/>
    </row>
    <row r="67" spans="1:6" ht="65.099999999999994" customHeight="1" x14ac:dyDescent="0.25">
      <c r="A67" s="317" t="s">
        <v>76</v>
      </c>
      <c r="B67" s="972" t="s">
        <v>615</v>
      </c>
      <c r="C67" s="973"/>
      <c r="D67" s="974"/>
      <c r="E67" s="954">
        <v>228</v>
      </c>
      <c r="F67" s="975"/>
    </row>
    <row r="68" spans="1:6" ht="15" customHeight="1" x14ac:dyDescent="0.25">
      <c r="A68" s="317" t="s">
        <v>78</v>
      </c>
      <c r="B68" s="972" t="s">
        <v>616</v>
      </c>
      <c r="C68" s="973"/>
      <c r="D68" s="974"/>
      <c r="E68" s="954">
        <v>10</v>
      </c>
      <c r="F68" s="975"/>
    </row>
    <row r="69" spans="1:6" ht="15" customHeight="1" x14ac:dyDescent="0.25">
      <c r="A69" s="317" t="s">
        <v>80</v>
      </c>
      <c r="B69" s="972" t="s">
        <v>617</v>
      </c>
      <c r="C69" s="973"/>
      <c r="D69" s="974"/>
      <c r="E69" s="954">
        <v>77</v>
      </c>
      <c r="F69" s="975"/>
    </row>
    <row r="70" spans="1:6" ht="64.900000000000006" customHeight="1" x14ac:dyDescent="0.25">
      <c r="A70" s="317" t="s">
        <v>83</v>
      </c>
      <c r="B70" s="977" t="s">
        <v>618</v>
      </c>
      <c r="C70" s="978"/>
      <c r="D70" s="979"/>
      <c r="E70" s="954">
        <v>83</v>
      </c>
      <c r="F70" s="975"/>
    </row>
    <row r="71" spans="1:6" ht="96.6" customHeight="1" x14ac:dyDescent="0.25">
      <c r="A71" s="317" t="s">
        <v>85</v>
      </c>
      <c r="B71" s="980" t="s">
        <v>619</v>
      </c>
      <c r="C71" s="980"/>
      <c r="D71" s="980"/>
      <c r="E71" s="954">
        <v>136</v>
      </c>
      <c r="F71" s="975"/>
    </row>
    <row r="72" spans="1:6" ht="66.599999999999994" customHeight="1" x14ac:dyDescent="0.25">
      <c r="A72" s="317" t="s">
        <v>87</v>
      </c>
      <c r="B72" s="980" t="s">
        <v>620</v>
      </c>
      <c r="C72" s="980"/>
      <c r="D72" s="980"/>
      <c r="E72" s="954">
        <v>36</v>
      </c>
      <c r="F72" s="975"/>
    </row>
    <row r="73" spans="1:6" ht="15" customHeight="1" x14ac:dyDescent="0.25">
      <c r="A73" s="317" t="s">
        <v>89</v>
      </c>
      <c r="B73" s="981" t="s">
        <v>621</v>
      </c>
      <c r="C73" s="981"/>
      <c r="D73" s="981"/>
      <c r="E73" s="954">
        <v>15</v>
      </c>
      <c r="F73" s="975"/>
    </row>
    <row r="74" spans="1:6" x14ac:dyDescent="0.25">
      <c r="A74" s="323"/>
      <c r="B74" s="323"/>
      <c r="C74" s="323"/>
      <c r="D74" s="323"/>
      <c r="E74" s="323"/>
      <c r="F74" s="323"/>
    </row>
    <row r="75" spans="1:6" x14ac:dyDescent="0.25">
      <c r="A75" s="976" t="s">
        <v>96</v>
      </c>
      <c r="B75" s="976"/>
      <c r="C75" s="976"/>
      <c r="D75" s="976"/>
      <c r="E75" s="976"/>
      <c r="F75" s="976"/>
    </row>
    <row r="76" spans="1:6" x14ac:dyDescent="0.25">
      <c r="A76" s="976" t="s">
        <v>622</v>
      </c>
      <c r="B76" s="976"/>
      <c r="C76" s="976"/>
      <c r="D76" s="976"/>
      <c r="E76" s="976"/>
      <c r="F76" s="976"/>
    </row>
    <row r="77" spans="1:6" x14ac:dyDescent="0.25">
      <c r="A77" s="324"/>
      <c r="B77" s="324"/>
      <c r="C77" s="324"/>
      <c r="D77" s="324"/>
      <c r="E77" s="324"/>
      <c r="F77" s="324"/>
    </row>
  </sheetData>
  <mergeCells count="80">
    <mergeCell ref="A76:F76"/>
    <mergeCell ref="B69:D69"/>
    <mergeCell ref="E69:F69"/>
    <mergeCell ref="B70:D70"/>
    <mergeCell ref="E70:F70"/>
    <mergeCell ref="B71:D71"/>
    <mergeCell ref="E71:F71"/>
    <mergeCell ref="B72:D72"/>
    <mergeCell ref="E72:F72"/>
    <mergeCell ref="B73:D73"/>
    <mergeCell ref="E73:F73"/>
    <mergeCell ref="A75:F75"/>
    <mergeCell ref="B66:D66"/>
    <mergeCell ref="E66:F66"/>
    <mergeCell ref="B67:D67"/>
    <mergeCell ref="E67:F67"/>
    <mergeCell ref="B68:D68"/>
    <mergeCell ref="E68:F68"/>
    <mergeCell ref="A65:F65"/>
    <mergeCell ref="A40:F40"/>
    <mergeCell ref="B41:F41"/>
    <mergeCell ref="C42:D42"/>
    <mergeCell ref="E42:F42"/>
    <mergeCell ref="C43:D43"/>
    <mergeCell ref="E43:F43"/>
    <mergeCell ref="A44:F44"/>
    <mergeCell ref="A45:F45"/>
    <mergeCell ref="A51:F51"/>
    <mergeCell ref="A62:F62"/>
    <mergeCell ref="A64:F64"/>
    <mergeCell ref="B39:C39"/>
    <mergeCell ref="D39:F39"/>
    <mergeCell ref="B29:F29"/>
    <mergeCell ref="B30:F30"/>
    <mergeCell ref="B31:F31"/>
    <mergeCell ref="B32:F32"/>
    <mergeCell ref="B33:F33"/>
    <mergeCell ref="B34:F34"/>
    <mergeCell ref="B35:F35"/>
    <mergeCell ref="A36:F36"/>
    <mergeCell ref="B37:F37"/>
    <mergeCell ref="B38:C38"/>
    <mergeCell ref="D38:F38"/>
    <mergeCell ref="B28:F28"/>
    <mergeCell ref="B19:C19"/>
    <mergeCell ref="D19:F19"/>
    <mergeCell ref="B20:C20"/>
    <mergeCell ref="D20:F20"/>
    <mergeCell ref="A21:F21"/>
    <mergeCell ref="A22:F22"/>
    <mergeCell ref="B23:F23"/>
    <mergeCell ref="B24:F24"/>
    <mergeCell ref="B25:F25"/>
    <mergeCell ref="B26:F26"/>
    <mergeCell ref="A27:F27"/>
    <mergeCell ref="B16:C16"/>
    <mergeCell ref="D16:F16"/>
    <mergeCell ref="B17:C17"/>
    <mergeCell ref="D17:F17"/>
    <mergeCell ref="B18:C18"/>
    <mergeCell ref="D18:F18"/>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20" r:id="rId1" xr:uid="{6F37C131-F12B-4AE1-8AF5-FE227826F2E7}"/>
    <hyperlink ref="D20" r:id="rId2" xr:uid="{A608CD7C-6849-4B56-85E7-1173D5D6EC54}"/>
  </hyperlinks>
  <printOptions horizontalCentered="1"/>
  <pageMargins left="0.70866141732283472" right="0.70866141732283472" top="0.78740157480314965" bottom="0.78740157480314965" header="0.31496062992125984" footer="0.31496062992125984"/>
  <pageSetup paperSize="9" scale="78" orientation="portrait" r:id="rId3"/>
  <rowBreaks count="1" manualBreakCount="1">
    <brk id="44" max="4" man="1"/>
  </rowBreaks>
  <legacy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65145-D4FE-4DF9-B76B-C00A932A05DD}">
  <dimension ref="A1:H76"/>
  <sheetViews>
    <sheetView view="pageBreakPreview" topLeftCell="A52" zoomScaleNormal="100" zoomScaleSheetLayoutView="100" workbookViewId="0">
      <selection activeCell="F61" sqref="F61"/>
    </sheetView>
  </sheetViews>
  <sheetFormatPr defaultColWidth="9.140625" defaultRowHeight="15" x14ac:dyDescent="0.25"/>
  <cols>
    <col min="1" max="1" width="17.85546875" style="106" customWidth="1"/>
    <col min="2" max="2" width="29" style="106" customWidth="1"/>
    <col min="3" max="3" width="16.85546875" style="106" customWidth="1"/>
    <col min="4" max="4" width="17.7109375" style="106" customWidth="1"/>
    <col min="5" max="5" width="14" style="106" customWidth="1"/>
    <col min="6" max="6" width="14.7109375" style="106" customWidth="1"/>
    <col min="7" max="7" width="30.42578125" style="106" customWidth="1"/>
    <col min="8" max="16384" width="9.140625" style="106"/>
  </cols>
  <sheetData>
    <row r="1" spans="1:6" ht="18.75" x14ac:dyDescent="0.25">
      <c r="A1" s="105" t="s">
        <v>0</v>
      </c>
      <c r="B1" s="590" t="s">
        <v>470</v>
      </c>
      <c r="C1" s="591"/>
      <c r="D1" s="591"/>
      <c r="E1" s="591"/>
      <c r="F1" s="592"/>
    </row>
    <row r="2" spans="1:6" ht="15" customHeight="1" x14ac:dyDescent="0.25">
      <c r="A2" s="593" t="s">
        <v>2</v>
      </c>
      <c r="B2" s="594"/>
      <c r="C2" s="594"/>
      <c r="D2" s="594"/>
      <c r="E2" s="594"/>
      <c r="F2" s="595"/>
    </row>
    <row r="3" spans="1:6" ht="15" customHeight="1" x14ac:dyDescent="0.25">
      <c r="A3" s="593" t="s">
        <v>99</v>
      </c>
      <c r="B3" s="594"/>
      <c r="C3" s="594"/>
      <c r="D3" s="594"/>
      <c r="E3" s="594"/>
      <c r="F3" s="595"/>
    </row>
    <row r="4" spans="1:6" x14ac:dyDescent="0.25">
      <c r="A4" s="107" t="s">
        <v>4</v>
      </c>
      <c r="B4" s="596" t="s">
        <v>471</v>
      </c>
      <c r="C4" s="597"/>
      <c r="D4" s="597"/>
      <c r="E4" s="597"/>
      <c r="F4" s="598"/>
    </row>
    <row r="5" spans="1:6" x14ac:dyDescent="0.25">
      <c r="A5" s="108" t="s">
        <v>6</v>
      </c>
      <c r="B5" s="596" t="s">
        <v>472</v>
      </c>
      <c r="C5" s="597"/>
      <c r="D5" s="597"/>
      <c r="E5" s="597"/>
      <c r="F5" s="598"/>
    </row>
    <row r="6" spans="1:6" x14ac:dyDescent="0.25">
      <c r="A6" s="578" t="s">
        <v>8</v>
      </c>
      <c r="B6" s="581" t="s">
        <v>9</v>
      </c>
      <c r="C6" s="582"/>
      <c r="D6" s="582"/>
      <c r="E6" s="582"/>
      <c r="F6" s="583"/>
    </row>
    <row r="7" spans="1:6" x14ac:dyDescent="0.25">
      <c r="A7" s="579"/>
      <c r="B7" s="584"/>
      <c r="C7" s="585"/>
      <c r="D7" s="585"/>
      <c r="E7" s="585"/>
      <c r="F7" s="586"/>
    </row>
    <row r="8" spans="1:6" x14ac:dyDescent="0.25">
      <c r="A8" s="580"/>
      <c r="B8" s="587"/>
      <c r="C8" s="588"/>
      <c r="D8" s="588"/>
      <c r="E8" s="588"/>
      <c r="F8" s="589"/>
    </row>
    <row r="9" spans="1:6" ht="25.5" x14ac:dyDescent="0.25">
      <c r="A9" s="108" t="s">
        <v>10</v>
      </c>
      <c r="B9" s="599" t="s">
        <v>291</v>
      </c>
      <c r="C9" s="600"/>
      <c r="D9" s="599" t="s">
        <v>473</v>
      </c>
      <c r="E9" s="601"/>
      <c r="F9" s="600"/>
    </row>
    <row r="10" spans="1:6" ht="25.5" customHeight="1" x14ac:dyDescent="0.25">
      <c r="A10" s="109" t="s">
        <v>13</v>
      </c>
      <c r="B10" s="108" t="s">
        <v>474</v>
      </c>
      <c r="C10" s="599" t="s">
        <v>475</v>
      </c>
      <c r="D10" s="600"/>
      <c r="E10" s="602" t="s">
        <v>16</v>
      </c>
      <c r="F10" s="603"/>
    </row>
    <row r="11" spans="1:6" x14ac:dyDescent="0.25">
      <c r="A11" s="108" t="s">
        <v>17</v>
      </c>
      <c r="B11" s="226">
        <v>592</v>
      </c>
      <c r="C11" s="606">
        <v>592</v>
      </c>
      <c r="D11" s="607"/>
      <c r="E11" s="606">
        <v>0</v>
      </c>
      <c r="F11" s="607"/>
    </row>
    <row r="12" spans="1:6" x14ac:dyDescent="0.25">
      <c r="A12" s="108" t="s">
        <v>18</v>
      </c>
      <c r="B12" s="226">
        <v>592</v>
      </c>
      <c r="C12" s="606">
        <v>592</v>
      </c>
      <c r="D12" s="607"/>
      <c r="E12" s="606">
        <v>0</v>
      </c>
      <c r="F12" s="607"/>
    </row>
    <row r="13" spans="1:6" x14ac:dyDescent="0.25">
      <c r="A13" s="608"/>
      <c r="B13" s="609"/>
      <c r="C13" s="609"/>
      <c r="D13" s="609"/>
      <c r="E13" s="609"/>
      <c r="F13" s="610"/>
    </row>
    <row r="14" spans="1:6" ht="15.75" x14ac:dyDescent="0.25">
      <c r="A14" s="611" t="s">
        <v>19</v>
      </c>
      <c r="B14" s="612"/>
      <c r="C14" s="612"/>
      <c r="D14" s="612"/>
      <c r="E14" s="612"/>
      <c r="F14" s="613"/>
    </row>
    <row r="15" spans="1:6" x14ac:dyDescent="0.25">
      <c r="A15" s="111"/>
      <c r="B15" s="602" t="s">
        <v>20</v>
      </c>
      <c r="C15" s="603"/>
      <c r="D15" s="602" t="s">
        <v>21</v>
      </c>
      <c r="E15" s="614"/>
      <c r="F15" s="603"/>
    </row>
    <row r="16" spans="1:6" x14ac:dyDescent="0.25">
      <c r="A16" s="108" t="s">
        <v>22</v>
      </c>
      <c r="B16" s="596" t="s">
        <v>476</v>
      </c>
      <c r="C16" s="598"/>
      <c r="D16" s="596" t="s">
        <v>477</v>
      </c>
      <c r="E16" s="597"/>
      <c r="F16" s="598"/>
    </row>
    <row r="17" spans="1:7" x14ac:dyDescent="0.25">
      <c r="A17" s="108" t="s">
        <v>0</v>
      </c>
      <c r="B17" s="596" t="s">
        <v>478</v>
      </c>
      <c r="C17" s="598"/>
      <c r="D17" s="596" t="s">
        <v>478</v>
      </c>
      <c r="E17" s="597"/>
      <c r="F17" s="598"/>
    </row>
    <row r="18" spans="1:7" x14ac:dyDescent="0.25">
      <c r="A18" s="108" t="s">
        <v>26</v>
      </c>
      <c r="B18" s="596" t="s">
        <v>479</v>
      </c>
      <c r="C18" s="598"/>
      <c r="D18" s="596" t="s">
        <v>479</v>
      </c>
      <c r="E18" s="597"/>
      <c r="F18" s="598"/>
    </row>
    <row r="19" spans="1:7" x14ac:dyDescent="0.25">
      <c r="A19" s="108" t="s">
        <v>28</v>
      </c>
      <c r="B19" s="615">
        <v>420777454056</v>
      </c>
      <c r="C19" s="598"/>
      <c r="D19" s="615">
        <v>420728559845</v>
      </c>
      <c r="E19" s="597"/>
      <c r="F19" s="598"/>
    </row>
    <row r="20" spans="1:7" x14ac:dyDescent="0.25">
      <c r="A20" s="108" t="s">
        <v>29</v>
      </c>
      <c r="B20" s="616" t="s">
        <v>480</v>
      </c>
      <c r="C20" s="598"/>
      <c r="D20" s="616" t="s">
        <v>481</v>
      </c>
      <c r="E20" s="597"/>
      <c r="F20" s="598"/>
    </row>
    <row r="21" spans="1:7" x14ac:dyDescent="0.25">
      <c r="A21" s="608"/>
      <c r="B21" s="609"/>
      <c r="C21" s="609"/>
      <c r="D21" s="609"/>
      <c r="E21" s="609"/>
      <c r="F21" s="610"/>
    </row>
    <row r="22" spans="1:7" ht="15" customHeight="1" x14ac:dyDescent="0.25">
      <c r="A22" s="611" t="s">
        <v>32</v>
      </c>
      <c r="B22" s="612"/>
      <c r="C22" s="612"/>
      <c r="D22" s="612"/>
      <c r="E22" s="612"/>
      <c r="F22" s="613"/>
    </row>
    <row r="23" spans="1:7" ht="29.25" customHeight="1" x14ac:dyDescent="0.25">
      <c r="A23" s="108" t="s">
        <v>33</v>
      </c>
      <c r="B23" s="599" t="s">
        <v>34</v>
      </c>
      <c r="C23" s="601"/>
      <c r="D23" s="601"/>
      <c r="E23" s="601"/>
      <c r="F23" s="600"/>
    </row>
    <row r="24" spans="1:7" ht="193.5" customHeight="1" x14ac:dyDescent="0.25">
      <c r="A24" s="227" t="s">
        <v>482</v>
      </c>
      <c r="B24" s="757" t="s">
        <v>109</v>
      </c>
      <c r="C24" s="985"/>
      <c r="D24" s="985"/>
      <c r="E24" s="985"/>
      <c r="F24" s="986"/>
      <c r="G24" s="228"/>
    </row>
    <row r="25" spans="1:7" ht="15.75" customHeight="1" x14ac:dyDescent="0.25">
      <c r="A25" s="112"/>
      <c r="B25" s="982"/>
      <c r="C25" s="983"/>
      <c r="D25" s="983"/>
      <c r="E25" s="983"/>
      <c r="F25" s="984"/>
    </row>
    <row r="26" spans="1:7" x14ac:dyDescent="0.25">
      <c r="A26" s="608"/>
      <c r="B26" s="609"/>
      <c r="C26" s="609"/>
      <c r="D26" s="609"/>
      <c r="E26" s="609"/>
      <c r="F26" s="610"/>
    </row>
    <row r="27" spans="1:7" ht="25.5" x14ac:dyDescent="0.25">
      <c r="A27" s="108" t="s">
        <v>39</v>
      </c>
      <c r="B27" s="599" t="s">
        <v>40</v>
      </c>
      <c r="C27" s="601"/>
      <c r="D27" s="601"/>
      <c r="E27" s="601"/>
      <c r="F27" s="600"/>
      <c r="G27" s="113"/>
    </row>
    <row r="28" spans="1:7" ht="32.25" customHeight="1" x14ac:dyDescent="0.25">
      <c r="A28" s="112" t="s">
        <v>483</v>
      </c>
      <c r="B28" s="982" t="s">
        <v>484</v>
      </c>
      <c r="C28" s="983"/>
      <c r="D28" s="983"/>
      <c r="E28" s="983"/>
      <c r="F28" s="984"/>
      <c r="G28" s="229"/>
    </row>
    <row r="29" spans="1:7" ht="24" customHeight="1" x14ac:dyDescent="0.25">
      <c r="A29" s="112" t="s">
        <v>485</v>
      </c>
      <c r="B29" s="982" t="s">
        <v>486</v>
      </c>
      <c r="C29" s="983"/>
      <c r="D29" s="983"/>
      <c r="E29" s="983"/>
      <c r="F29" s="984"/>
    </row>
    <row r="30" spans="1:7" ht="25.5" customHeight="1" x14ac:dyDescent="0.25">
      <c r="A30" s="112" t="s">
        <v>487</v>
      </c>
      <c r="B30" s="982" t="s">
        <v>488</v>
      </c>
      <c r="C30" s="983"/>
      <c r="D30" s="983"/>
      <c r="E30" s="983"/>
      <c r="F30" s="984"/>
    </row>
    <row r="31" spans="1:7" ht="43.5" customHeight="1" x14ac:dyDescent="0.25">
      <c r="A31" s="112" t="s">
        <v>489</v>
      </c>
      <c r="B31" s="982" t="s">
        <v>490</v>
      </c>
      <c r="C31" s="983"/>
      <c r="D31" s="983"/>
      <c r="E31" s="983"/>
      <c r="F31" s="984"/>
    </row>
    <row r="32" spans="1:7" ht="34.5" customHeight="1" x14ac:dyDescent="0.25">
      <c r="A32" s="112" t="s">
        <v>491</v>
      </c>
      <c r="B32" s="982" t="s">
        <v>492</v>
      </c>
      <c r="C32" s="983"/>
      <c r="D32" s="983"/>
      <c r="E32" s="983"/>
      <c r="F32" s="984"/>
    </row>
    <row r="33" spans="1:8" ht="52.5" customHeight="1" x14ac:dyDescent="0.25">
      <c r="A33" s="112" t="s">
        <v>493</v>
      </c>
      <c r="B33" s="982" t="s">
        <v>494</v>
      </c>
      <c r="C33" s="983"/>
      <c r="D33" s="983"/>
      <c r="E33" s="983"/>
      <c r="F33" s="984"/>
    </row>
    <row r="34" spans="1:8" ht="27" customHeight="1" x14ac:dyDescent="0.25">
      <c r="A34" s="112" t="s">
        <v>495</v>
      </c>
      <c r="B34" s="982" t="s">
        <v>496</v>
      </c>
      <c r="C34" s="983"/>
      <c r="D34" s="983"/>
      <c r="E34" s="983"/>
      <c r="F34" s="984"/>
    </row>
    <row r="35" spans="1:8" x14ac:dyDescent="0.25">
      <c r="A35" s="608"/>
      <c r="B35" s="609"/>
      <c r="C35" s="609"/>
      <c r="D35" s="609"/>
      <c r="E35" s="609"/>
      <c r="F35" s="610"/>
    </row>
    <row r="36" spans="1:8" ht="33.75" customHeight="1" x14ac:dyDescent="0.25">
      <c r="A36" s="108" t="s">
        <v>48</v>
      </c>
      <c r="B36" s="602" t="s">
        <v>497</v>
      </c>
      <c r="C36" s="614"/>
      <c r="D36" s="614"/>
      <c r="E36" s="614"/>
      <c r="F36" s="603"/>
    </row>
    <row r="37" spans="1:8" ht="45" customHeight="1" x14ac:dyDescent="0.25">
      <c r="A37" s="108" t="s">
        <v>50</v>
      </c>
      <c r="B37" s="602" t="s">
        <v>51</v>
      </c>
      <c r="C37" s="603"/>
      <c r="D37" s="602" t="s">
        <v>498</v>
      </c>
      <c r="E37" s="614"/>
      <c r="F37" s="603"/>
      <c r="H37" s="114"/>
    </row>
    <row r="38" spans="1:8" ht="171" customHeight="1" x14ac:dyDescent="0.25">
      <c r="A38" s="115" t="s">
        <v>53</v>
      </c>
      <c r="B38" s="987" t="s">
        <v>499</v>
      </c>
      <c r="C38" s="988"/>
      <c r="D38" s="987" t="s">
        <v>500</v>
      </c>
      <c r="E38" s="989"/>
      <c r="F38" s="988"/>
    </row>
    <row r="39" spans="1:8" x14ac:dyDescent="0.25">
      <c r="A39" s="115"/>
      <c r="B39" s="596"/>
      <c r="C39" s="598"/>
      <c r="D39" s="596"/>
      <c r="E39" s="597"/>
      <c r="F39" s="598"/>
    </row>
    <row r="40" spans="1:8" x14ac:dyDescent="0.25">
      <c r="A40" s="608"/>
      <c r="B40" s="609"/>
      <c r="C40" s="609"/>
      <c r="D40" s="609"/>
      <c r="E40" s="609"/>
      <c r="F40" s="610"/>
    </row>
    <row r="41" spans="1:8" ht="46.5" customHeight="1" x14ac:dyDescent="0.25">
      <c r="A41" s="108" t="s">
        <v>57</v>
      </c>
      <c r="B41" s="602" t="s">
        <v>58</v>
      </c>
      <c r="C41" s="614"/>
      <c r="D41" s="614"/>
      <c r="E41" s="614"/>
      <c r="F41" s="603"/>
    </row>
    <row r="42" spans="1:8" ht="33.75" customHeight="1" x14ac:dyDescent="0.25">
      <c r="A42" s="111"/>
      <c r="B42" s="115" t="s">
        <v>59</v>
      </c>
      <c r="C42" s="602" t="s">
        <v>60</v>
      </c>
      <c r="D42" s="603"/>
      <c r="E42" s="602" t="s">
        <v>61</v>
      </c>
      <c r="F42" s="603"/>
    </row>
    <row r="43" spans="1:8" ht="24.75" customHeight="1" x14ac:dyDescent="0.25">
      <c r="A43" s="117"/>
      <c r="B43" s="112"/>
      <c r="C43" s="596"/>
      <c r="D43" s="598"/>
      <c r="E43" s="596"/>
      <c r="F43" s="598"/>
      <c r="G43" s="228"/>
    </row>
    <row r="44" spans="1:8" x14ac:dyDescent="0.25">
      <c r="A44" s="117"/>
      <c r="B44" s="112"/>
      <c r="C44" s="596"/>
      <c r="D44" s="598"/>
      <c r="E44" s="596"/>
      <c r="F44" s="598"/>
    </row>
    <row r="45" spans="1:8" x14ac:dyDescent="0.25">
      <c r="A45" s="608"/>
      <c r="B45" s="609"/>
      <c r="C45" s="609"/>
      <c r="D45" s="609"/>
      <c r="E45" s="609"/>
      <c r="F45" s="610"/>
    </row>
    <row r="46" spans="1:8" ht="15" customHeight="1" x14ac:dyDescent="0.25">
      <c r="A46" s="590" t="s">
        <v>62</v>
      </c>
      <c r="B46" s="591"/>
      <c r="C46" s="591"/>
      <c r="D46" s="591"/>
      <c r="E46" s="591"/>
      <c r="F46" s="592"/>
    </row>
    <row r="47" spans="1:8" ht="38.25" x14ac:dyDescent="0.25">
      <c r="A47" s="118"/>
      <c r="B47" s="118"/>
      <c r="C47" s="115" t="s">
        <v>63</v>
      </c>
      <c r="D47" s="115" t="s">
        <v>64</v>
      </c>
      <c r="E47" s="119" t="s">
        <v>65</v>
      </c>
      <c r="F47" s="120" t="s">
        <v>66</v>
      </c>
    </row>
    <row r="48" spans="1:8" ht="31.5" x14ac:dyDescent="0.25">
      <c r="A48" s="121" t="s">
        <v>53</v>
      </c>
      <c r="B48" s="109" t="s">
        <v>67</v>
      </c>
      <c r="C48" s="122">
        <f>SUM(C49:C51)</f>
        <v>0</v>
      </c>
      <c r="D48" s="122">
        <f>SUM(D49:D51)</f>
        <v>0</v>
      </c>
      <c r="E48" s="122">
        <f>D48-C48</f>
        <v>0</v>
      </c>
      <c r="F48" s="123">
        <f>E48/C$64</f>
        <v>0</v>
      </c>
    </row>
    <row r="49" spans="1:7" ht="25.5" x14ac:dyDescent="0.25">
      <c r="A49" s="124" t="s">
        <v>68</v>
      </c>
      <c r="B49" s="117" t="s">
        <v>69</v>
      </c>
      <c r="C49" s="125">
        <v>0</v>
      </c>
      <c r="D49" s="125">
        <v>0</v>
      </c>
      <c r="E49" s="122">
        <f t="shared" ref="E49:E51" si="0">D49-C49</f>
        <v>0</v>
      </c>
      <c r="F49" s="123">
        <f t="shared" ref="F49:F51" si="1">E49/C$64</f>
        <v>0</v>
      </c>
    </row>
    <row r="50" spans="1:7" ht="25.5" x14ac:dyDescent="0.25">
      <c r="A50" s="124" t="s">
        <v>70</v>
      </c>
      <c r="B50" s="117" t="s">
        <v>71</v>
      </c>
      <c r="C50" s="125">
        <v>0</v>
      </c>
      <c r="D50" s="125">
        <v>0</v>
      </c>
      <c r="E50" s="122">
        <f t="shared" si="0"/>
        <v>0</v>
      </c>
      <c r="F50" s="123">
        <f t="shared" si="1"/>
        <v>0</v>
      </c>
    </row>
    <row r="51" spans="1:7" ht="24" customHeight="1" x14ac:dyDescent="0.25">
      <c r="A51" s="124" t="s">
        <v>72</v>
      </c>
      <c r="B51" s="117" t="s">
        <v>73</v>
      </c>
      <c r="C51" s="125">
        <v>0</v>
      </c>
      <c r="D51" s="125">
        <v>0</v>
      </c>
      <c r="E51" s="122">
        <f t="shared" si="0"/>
        <v>0</v>
      </c>
      <c r="F51" s="123">
        <f t="shared" si="1"/>
        <v>0</v>
      </c>
    </row>
    <row r="52" spans="1:7" x14ac:dyDescent="0.25">
      <c r="A52" s="608"/>
      <c r="B52" s="609"/>
      <c r="C52" s="609"/>
      <c r="D52" s="609"/>
      <c r="E52" s="609"/>
      <c r="F52" s="610"/>
    </row>
    <row r="53" spans="1:7" ht="31.5" x14ac:dyDescent="0.25">
      <c r="A53" s="121" t="s">
        <v>54</v>
      </c>
      <c r="B53" s="109" t="s">
        <v>74</v>
      </c>
      <c r="C53" s="122">
        <f>SUM(C55:C62)</f>
        <v>592</v>
      </c>
      <c r="D53" s="122">
        <f>SUM(D55:D62)</f>
        <v>592</v>
      </c>
      <c r="E53" s="122">
        <f>D53-C53</f>
        <v>0</v>
      </c>
      <c r="F53" s="123">
        <f>E53/C$64</f>
        <v>0</v>
      </c>
    </row>
    <row r="54" spans="1:7" ht="15.75" x14ac:dyDescent="0.25">
      <c r="A54" s="126"/>
      <c r="B54" s="127" t="s">
        <v>75</v>
      </c>
      <c r="C54" s="128"/>
      <c r="D54" s="128"/>
      <c r="E54" s="128"/>
      <c r="F54" s="129"/>
    </row>
    <row r="55" spans="1:7" x14ac:dyDescent="0.25">
      <c r="A55" s="124" t="s">
        <v>76</v>
      </c>
      <c r="B55" s="117" t="s">
        <v>77</v>
      </c>
      <c r="C55" s="125">
        <v>0</v>
      </c>
      <c r="D55" s="130">
        <v>0</v>
      </c>
      <c r="E55" s="122">
        <f>SUM(D55-C55)</f>
        <v>0</v>
      </c>
      <c r="F55" s="123">
        <f>E55/C$64</f>
        <v>0</v>
      </c>
    </row>
    <row r="56" spans="1:7" ht="102" x14ac:dyDescent="0.25">
      <c r="A56" s="124" t="s">
        <v>78</v>
      </c>
      <c r="B56" s="117" t="s">
        <v>79</v>
      </c>
      <c r="C56" s="125">
        <v>270</v>
      </c>
      <c r="D56" s="125">
        <v>271.935</v>
      </c>
      <c r="E56" s="122">
        <f t="shared" ref="E56:E57" si="2">SUM(D56-C56)</f>
        <v>1.9350000000000023</v>
      </c>
      <c r="F56" s="123">
        <f>E56/C$64</f>
        <v>3.268581081081085E-3</v>
      </c>
    </row>
    <row r="57" spans="1:7" ht="63.75" x14ac:dyDescent="0.25">
      <c r="A57" s="124" t="s">
        <v>80</v>
      </c>
      <c r="B57" s="117" t="s">
        <v>81</v>
      </c>
      <c r="C57" s="125">
        <v>97</v>
      </c>
      <c r="D57" s="154">
        <v>95.064999999999998</v>
      </c>
      <c r="E57" s="122">
        <f t="shared" si="2"/>
        <v>-1.9350000000000023</v>
      </c>
      <c r="F57" s="123">
        <f>E57/C$64</f>
        <v>-3.268581081081085E-3</v>
      </c>
    </row>
    <row r="58" spans="1:7" ht="15.75" x14ac:dyDescent="0.25">
      <c r="A58" s="111"/>
      <c r="B58" s="127" t="s">
        <v>82</v>
      </c>
      <c r="C58" s="128"/>
      <c r="D58" s="230"/>
      <c r="E58" s="128"/>
      <c r="F58" s="129"/>
    </row>
    <row r="59" spans="1:7" ht="25.5" x14ac:dyDescent="0.25">
      <c r="A59" s="124" t="s">
        <v>83</v>
      </c>
      <c r="B59" s="117" t="s">
        <v>84</v>
      </c>
      <c r="C59" s="125">
        <v>0</v>
      </c>
      <c r="D59" s="125">
        <v>22.931999999999999</v>
      </c>
      <c r="E59" s="122">
        <f>SUM(D59-C59)</f>
        <v>22.931999999999999</v>
      </c>
      <c r="F59" s="123">
        <f>E59/C$64</f>
        <v>3.8736486486486484E-2</v>
      </c>
    </row>
    <row r="60" spans="1:7" x14ac:dyDescent="0.25">
      <c r="A60" s="124" t="s">
        <v>85</v>
      </c>
      <c r="B60" s="117" t="s">
        <v>86</v>
      </c>
      <c r="C60" s="125">
        <v>205</v>
      </c>
      <c r="D60" s="154">
        <v>197.06200000000001</v>
      </c>
      <c r="E60" s="122">
        <f t="shared" ref="E60:E62" si="3">SUM(D60-C60)</f>
        <v>-7.9379999999999882</v>
      </c>
      <c r="F60" s="123">
        <f>E60/C$64</f>
        <v>-1.3408783783783764E-2</v>
      </c>
    </row>
    <row r="61" spans="1:7" x14ac:dyDescent="0.25">
      <c r="A61" s="124" t="s">
        <v>87</v>
      </c>
      <c r="B61" s="117" t="s">
        <v>88</v>
      </c>
      <c r="C61" s="125">
        <v>20</v>
      </c>
      <c r="D61" s="125">
        <v>5.0060000000000002</v>
      </c>
      <c r="E61" s="122">
        <f t="shared" si="3"/>
        <v>-14.994</v>
      </c>
      <c r="F61" s="123">
        <f>E61/C$64</f>
        <v>-2.5327702702702702E-2</v>
      </c>
    </row>
    <row r="62" spans="1:7" x14ac:dyDescent="0.25">
      <c r="A62" s="124" t="s">
        <v>89</v>
      </c>
      <c r="B62" s="117" t="s">
        <v>90</v>
      </c>
      <c r="C62" s="125">
        <v>0</v>
      </c>
      <c r="D62" s="125">
        <v>0</v>
      </c>
      <c r="E62" s="122">
        <f t="shared" si="3"/>
        <v>0</v>
      </c>
      <c r="F62" s="123">
        <f>E62/C$64</f>
        <v>0</v>
      </c>
    </row>
    <row r="63" spans="1:7" x14ac:dyDescent="0.25">
      <c r="A63" s="608"/>
      <c r="B63" s="609"/>
      <c r="C63" s="609"/>
      <c r="D63" s="609"/>
      <c r="E63" s="609"/>
      <c r="F63" s="610"/>
    </row>
    <row r="64" spans="1:7" ht="31.5" x14ac:dyDescent="0.25">
      <c r="A64" s="131" t="s">
        <v>55</v>
      </c>
      <c r="B64" s="109" t="s">
        <v>91</v>
      </c>
      <c r="C64" s="122">
        <f>SUM(C53,C48)</f>
        <v>592</v>
      </c>
      <c r="D64" s="231">
        <f>SUM(D53,D48,)</f>
        <v>592</v>
      </c>
      <c r="E64" s="122">
        <f>D64-C64</f>
        <v>0</v>
      </c>
      <c r="F64" s="123">
        <f>E64/C$64</f>
        <v>0</v>
      </c>
      <c r="G64" s="232"/>
    </row>
    <row r="65" spans="1:6" x14ac:dyDescent="0.25">
      <c r="A65" s="608"/>
      <c r="B65" s="609"/>
      <c r="C65" s="609"/>
      <c r="D65" s="609"/>
      <c r="E65" s="609"/>
      <c r="F65" s="610"/>
    </row>
    <row r="66" spans="1:6" ht="15" customHeight="1" x14ac:dyDescent="0.25">
      <c r="A66" s="590" t="s">
        <v>92</v>
      </c>
      <c r="B66" s="591"/>
      <c r="C66" s="591"/>
      <c r="D66" s="591"/>
      <c r="E66" s="591"/>
      <c r="F66" s="592"/>
    </row>
    <row r="67" spans="1:6" ht="25.5" x14ac:dyDescent="0.25">
      <c r="A67" s="115" t="s">
        <v>93</v>
      </c>
      <c r="B67" s="602" t="s">
        <v>94</v>
      </c>
      <c r="C67" s="614"/>
      <c r="D67" s="603"/>
      <c r="E67" s="602" t="s">
        <v>95</v>
      </c>
      <c r="F67" s="603"/>
    </row>
    <row r="68" spans="1:6" ht="26.25" customHeight="1" x14ac:dyDescent="0.25">
      <c r="A68" s="124" t="s">
        <v>78</v>
      </c>
      <c r="B68" s="990" t="s">
        <v>501</v>
      </c>
      <c r="C68" s="990"/>
      <c r="D68" s="990"/>
      <c r="E68" s="615">
        <v>272</v>
      </c>
      <c r="F68" s="627"/>
    </row>
    <row r="69" spans="1:6" ht="28.5" customHeight="1" x14ac:dyDescent="0.25">
      <c r="A69" s="124" t="s">
        <v>80</v>
      </c>
      <c r="B69" s="991" t="s">
        <v>502</v>
      </c>
      <c r="C69" s="992"/>
      <c r="D69" s="993"/>
      <c r="E69" s="994">
        <v>95</v>
      </c>
      <c r="F69" s="995"/>
    </row>
    <row r="70" spans="1:6" ht="98.25" customHeight="1" x14ac:dyDescent="0.25">
      <c r="A70" s="124" t="s">
        <v>83</v>
      </c>
      <c r="B70" s="996" t="s">
        <v>503</v>
      </c>
      <c r="C70" s="997"/>
      <c r="D70" s="998"/>
      <c r="E70" s="615">
        <v>23</v>
      </c>
      <c r="F70" s="627"/>
    </row>
    <row r="71" spans="1:6" ht="78.75" customHeight="1" x14ac:dyDescent="0.25">
      <c r="A71" s="124" t="s">
        <v>85</v>
      </c>
      <c r="B71" s="999" t="s">
        <v>504</v>
      </c>
      <c r="C71" s="1000"/>
      <c r="D71" s="1001"/>
      <c r="E71" s="994">
        <v>197</v>
      </c>
      <c r="F71" s="995"/>
    </row>
    <row r="72" spans="1:6" ht="69.75" customHeight="1" x14ac:dyDescent="0.25">
      <c r="A72" s="124" t="s">
        <v>87</v>
      </c>
      <c r="B72" s="1002" t="s">
        <v>505</v>
      </c>
      <c r="C72" s="1002"/>
      <c r="D72" s="1002"/>
      <c r="E72" s="615">
        <v>5</v>
      </c>
      <c r="F72" s="627"/>
    </row>
    <row r="73" spans="1:6" x14ac:dyDescent="0.25">
      <c r="A73" s="133"/>
      <c r="B73" s="133"/>
      <c r="C73" s="133"/>
      <c r="D73" s="133"/>
      <c r="E73" s="133"/>
      <c r="F73" s="133"/>
    </row>
    <row r="74" spans="1:6" x14ac:dyDescent="0.25">
      <c r="A74" s="629" t="s">
        <v>96</v>
      </c>
      <c r="B74" s="629"/>
      <c r="C74" s="629"/>
      <c r="D74" s="629"/>
      <c r="E74" s="629"/>
      <c r="F74" s="629"/>
    </row>
    <row r="75" spans="1:6" x14ac:dyDescent="0.25">
      <c r="A75" s="629" t="s">
        <v>242</v>
      </c>
      <c r="B75" s="629"/>
      <c r="C75" s="629"/>
      <c r="D75" s="629"/>
      <c r="E75" s="629"/>
      <c r="F75" s="629"/>
    </row>
    <row r="76" spans="1:6" x14ac:dyDescent="0.25">
      <c r="A76" s="134"/>
      <c r="B76" s="134"/>
      <c r="C76" s="134"/>
      <c r="D76" s="134"/>
      <c r="E76" s="134"/>
      <c r="F76" s="134"/>
    </row>
  </sheetData>
  <mergeCells count="79">
    <mergeCell ref="A75:F75"/>
    <mergeCell ref="B68:D68"/>
    <mergeCell ref="E68:F68"/>
    <mergeCell ref="B69:D69"/>
    <mergeCell ref="E69:F69"/>
    <mergeCell ref="B70:D70"/>
    <mergeCell ref="E70:F70"/>
    <mergeCell ref="B71:D71"/>
    <mergeCell ref="E71:F71"/>
    <mergeCell ref="B72:D72"/>
    <mergeCell ref="E72:F72"/>
    <mergeCell ref="A74:F74"/>
    <mergeCell ref="A52:F52"/>
    <mergeCell ref="A63:F63"/>
    <mergeCell ref="A65:F65"/>
    <mergeCell ref="A66:F66"/>
    <mergeCell ref="B67:D67"/>
    <mergeCell ref="E67:F67"/>
    <mergeCell ref="A46:F46"/>
    <mergeCell ref="B39:C39"/>
    <mergeCell ref="D39:F39"/>
    <mergeCell ref="A40:F40"/>
    <mergeCell ref="B41:F41"/>
    <mergeCell ref="C42:D42"/>
    <mergeCell ref="E42:F42"/>
    <mergeCell ref="C43:D43"/>
    <mergeCell ref="E43:F43"/>
    <mergeCell ref="C44:D44"/>
    <mergeCell ref="E44:F44"/>
    <mergeCell ref="A45:F45"/>
    <mergeCell ref="A35:F35"/>
    <mergeCell ref="B36:F36"/>
    <mergeCell ref="B37:C37"/>
    <mergeCell ref="D37:F37"/>
    <mergeCell ref="B38:C38"/>
    <mergeCell ref="D38:F38"/>
    <mergeCell ref="B34:F34"/>
    <mergeCell ref="B23:F23"/>
    <mergeCell ref="B24:F24"/>
    <mergeCell ref="B25:F25"/>
    <mergeCell ref="A26:F26"/>
    <mergeCell ref="B27:F27"/>
    <mergeCell ref="B28:F28"/>
    <mergeCell ref="B29:F29"/>
    <mergeCell ref="B30:F30"/>
    <mergeCell ref="B31:F31"/>
    <mergeCell ref="B32:F32"/>
    <mergeCell ref="B33:F33"/>
    <mergeCell ref="A22:F22"/>
    <mergeCell ref="B16:C16"/>
    <mergeCell ref="D16:F16"/>
    <mergeCell ref="B17:C17"/>
    <mergeCell ref="D17:F17"/>
    <mergeCell ref="B18:C18"/>
    <mergeCell ref="D18:F18"/>
    <mergeCell ref="B19:C19"/>
    <mergeCell ref="D19:F19"/>
    <mergeCell ref="B20:C20"/>
    <mergeCell ref="D20:F20"/>
    <mergeCell ref="A21:F21"/>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20" r:id="rId1" xr:uid="{A91EB6DA-236E-4001-909C-525ADA8B5F05}"/>
    <hyperlink ref="D20" r:id="rId2" xr:uid="{B186036C-74E7-444A-9E5B-A5CF25C18A00}"/>
  </hyperlinks>
  <printOptions horizontalCentered="1"/>
  <pageMargins left="0.70866141732283472" right="0.70866141732283472" top="0.78740157480314965" bottom="0.78740157480314965" header="0.31496062992125984" footer="0.31496062992125984"/>
  <pageSetup paperSize="9" scale="79" orientation="portrait" r:id="rId3"/>
  <rowBreaks count="1" manualBreakCount="1">
    <brk id="45"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C9C6-9E69-4A7C-B965-F5B9AD8D7A86}">
  <dimension ref="A1:Z1000"/>
  <sheetViews>
    <sheetView topLeftCell="A46" workbookViewId="0">
      <selection activeCell="O42" sqref="O42"/>
    </sheetView>
  </sheetViews>
  <sheetFormatPr defaultColWidth="14.42578125" defaultRowHeight="15" customHeight="1" x14ac:dyDescent="0.25"/>
  <cols>
    <col min="1" max="1" width="18.42578125" customWidth="1"/>
    <col min="2" max="2" width="29" customWidth="1"/>
    <col min="3" max="3" width="16.85546875" customWidth="1"/>
    <col min="4" max="4" width="17.7109375" customWidth="1"/>
    <col min="5" max="5" width="14" customWidth="1"/>
    <col min="6" max="6" width="14.7109375" customWidth="1"/>
    <col min="7" max="26" width="8.7109375" customWidth="1"/>
  </cols>
  <sheetData>
    <row r="1" spans="1:6" ht="18.75" customHeight="1" x14ac:dyDescent="0.25">
      <c r="A1" s="98" t="s">
        <v>0</v>
      </c>
      <c r="B1" s="566" t="s">
        <v>506</v>
      </c>
      <c r="C1" s="424"/>
      <c r="D1" s="424"/>
      <c r="E1" s="424"/>
      <c r="F1" s="423"/>
    </row>
    <row r="2" spans="1:6" ht="15" customHeight="1" x14ac:dyDescent="0.25">
      <c r="A2" s="567" t="s">
        <v>2</v>
      </c>
      <c r="B2" s="424"/>
      <c r="C2" s="424"/>
      <c r="D2" s="424"/>
      <c r="E2" s="424"/>
      <c r="F2" s="423"/>
    </row>
    <row r="3" spans="1:6" ht="15" customHeight="1" x14ac:dyDescent="0.25">
      <c r="A3" s="567" t="s">
        <v>99</v>
      </c>
      <c r="B3" s="424"/>
      <c r="C3" s="424"/>
      <c r="D3" s="424"/>
      <c r="E3" s="424"/>
      <c r="F3" s="423"/>
    </row>
    <row r="4" spans="1:6" ht="15" customHeight="1" x14ac:dyDescent="0.25">
      <c r="A4" s="100" t="s">
        <v>4</v>
      </c>
      <c r="B4" s="568" t="s">
        <v>5</v>
      </c>
      <c r="C4" s="424"/>
      <c r="D4" s="424"/>
      <c r="E4" s="424"/>
      <c r="F4" s="423"/>
    </row>
    <row r="5" spans="1:6" ht="15" customHeight="1" x14ac:dyDescent="0.25">
      <c r="A5" s="101" t="s">
        <v>6</v>
      </c>
      <c r="B5" s="568" t="s">
        <v>7</v>
      </c>
      <c r="C5" s="424"/>
      <c r="D5" s="424"/>
      <c r="E5" s="424"/>
      <c r="F5" s="423"/>
    </row>
    <row r="6" spans="1:6" ht="15" customHeight="1" x14ac:dyDescent="0.25">
      <c r="A6" s="564" t="s">
        <v>8</v>
      </c>
      <c r="B6" s="565" t="s">
        <v>9</v>
      </c>
      <c r="C6" s="441"/>
      <c r="D6" s="441"/>
      <c r="E6" s="441"/>
      <c r="F6" s="442"/>
    </row>
    <row r="7" spans="1:6" ht="15" customHeight="1" x14ac:dyDescent="0.25">
      <c r="A7" s="438"/>
      <c r="B7" s="443"/>
      <c r="C7" s="432"/>
      <c r="D7" s="432"/>
      <c r="E7" s="432"/>
      <c r="F7" s="444"/>
    </row>
    <row r="8" spans="1:6" ht="15" customHeight="1" x14ac:dyDescent="0.25">
      <c r="A8" s="439"/>
      <c r="B8" s="445"/>
      <c r="C8" s="446"/>
      <c r="D8" s="446"/>
      <c r="E8" s="446"/>
      <c r="F8" s="447"/>
    </row>
    <row r="9" spans="1:6" ht="25.5" x14ac:dyDescent="0.25">
      <c r="A9" s="3" t="s">
        <v>10</v>
      </c>
      <c r="B9" s="448" t="s">
        <v>291</v>
      </c>
      <c r="C9" s="423"/>
      <c r="D9" s="448" t="s">
        <v>473</v>
      </c>
      <c r="E9" s="424"/>
      <c r="F9" s="423"/>
    </row>
    <row r="10" spans="1:6" ht="25.5" customHeight="1" x14ac:dyDescent="0.25">
      <c r="A10" s="4" t="s">
        <v>13</v>
      </c>
      <c r="B10" s="3" t="s">
        <v>14</v>
      </c>
      <c r="C10" s="448" t="s">
        <v>15</v>
      </c>
      <c r="D10" s="423"/>
      <c r="E10" s="422" t="s">
        <v>16</v>
      </c>
      <c r="F10" s="423"/>
    </row>
    <row r="11" spans="1:6" x14ac:dyDescent="0.25">
      <c r="A11" s="3" t="s">
        <v>17</v>
      </c>
      <c r="B11" s="103">
        <v>362</v>
      </c>
      <c r="C11" s="571">
        <v>362</v>
      </c>
      <c r="D11" s="423"/>
      <c r="E11" s="435">
        <v>0</v>
      </c>
      <c r="F11" s="423"/>
    </row>
    <row r="12" spans="1:6" x14ac:dyDescent="0.25">
      <c r="A12" s="3" t="s">
        <v>18</v>
      </c>
      <c r="B12" s="103">
        <v>362</v>
      </c>
      <c r="C12" s="571">
        <v>362</v>
      </c>
      <c r="D12" s="423"/>
      <c r="E12" s="435">
        <v>0</v>
      </c>
      <c r="F12" s="423"/>
    </row>
    <row r="13" spans="1:6" x14ac:dyDescent="0.25">
      <c r="A13" s="427"/>
      <c r="B13" s="424"/>
      <c r="C13" s="424"/>
      <c r="D13" s="424"/>
      <c r="E13" s="424"/>
      <c r="F13" s="423"/>
    </row>
    <row r="14" spans="1:6" x14ac:dyDescent="0.25">
      <c r="A14" s="454" t="s">
        <v>19</v>
      </c>
      <c r="B14" s="424"/>
      <c r="C14" s="424"/>
      <c r="D14" s="424"/>
      <c r="E14" s="424"/>
      <c r="F14" s="423"/>
    </row>
    <row r="15" spans="1:6" x14ac:dyDescent="0.25">
      <c r="A15" s="6"/>
      <c r="B15" s="422" t="s">
        <v>20</v>
      </c>
      <c r="C15" s="423"/>
      <c r="D15" s="422" t="s">
        <v>21</v>
      </c>
      <c r="E15" s="424"/>
      <c r="F15" s="423"/>
    </row>
    <row r="16" spans="1:6" x14ac:dyDescent="0.25">
      <c r="A16" s="3" t="s">
        <v>22</v>
      </c>
      <c r="B16" s="568" t="s">
        <v>507</v>
      </c>
      <c r="C16" s="423"/>
      <c r="D16" s="568" t="s">
        <v>508</v>
      </c>
      <c r="E16" s="424"/>
      <c r="F16" s="423"/>
    </row>
    <row r="17" spans="1:9" ht="25.5" customHeight="1" x14ac:dyDescent="0.25">
      <c r="A17" s="3" t="s">
        <v>0</v>
      </c>
      <c r="B17" s="568" t="s">
        <v>509</v>
      </c>
      <c r="C17" s="423"/>
      <c r="D17" s="568" t="s">
        <v>509</v>
      </c>
      <c r="E17" s="424"/>
      <c r="F17" s="423"/>
    </row>
    <row r="18" spans="1:9" ht="15" customHeight="1" x14ac:dyDescent="0.25">
      <c r="A18" s="3" t="s">
        <v>26</v>
      </c>
      <c r="B18" s="574" t="s">
        <v>510</v>
      </c>
      <c r="C18" s="423"/>
      <c r="D18" s="574" t="s">
        <v>510</v>
      </c>
      <c r="E18" s="424"/>
      <c r="F18" s="423"/>
    </row>
    <row r="19" spans="1:9" x14ac:dyDescent="0.25">
      <c r="A19" s="3" t="s">
        <v>28</v>
      </c>
      <c r="B19" s="434">
        <v>420778714680</v>
      </c>
      <c r="C19" s="423"/>
      <c r="D19" s="575">
        <v>420387842104</v>
      </c>
      <c r="E19" s="424"/>
      <c r="F19" s="423"/>
    </row>
    <row r="20" spans="1:9" ht="15" customHeight="1" x14ac:dyDescent="0.25">
      <c r="A20" s="3" t="s">
        <v>29</v>
      </c>
      <c r="B20" s="574" t="s">
        <v>511</v>
      </c>
      <c r="C20" s="423"/>
      <c r="D20" s="574" t="s">
        <v>512</v>
      </c>
      <c r="E20" s="424"/>
      <c r="F20" s="423"/>
    </row>
    <row r="21" spans="1:9" ht="15.75" customHeight="1" x14ac:dyDescent="0.25">
      <c r="A21" s="427"/>
      <c r="B21" s="424"/>
      <c r="C21" s="424"/>
      <c r="D21" s="424"/>
      <c r="E21" s="424"/>
      <c r="F21" s="423"/>
    </row>
    <row r="22" spans="1:9" ht="15" customHeight="1" x14ac:dyDescent="0.25">
      <c r="A22" s="454" t="s">
        <v>32</v>
      </c>
      <c r="B22" s="424"/>
      <c r="C22" s="424"/>
      <c r="D22" s="424"/>
      <c r="E22" s="424"/>
      <c r="F22" s="423"/>
    </row>
    <row r="23" spans="1:9" ht="29.25" customHeight="1" x14ac:dyDescent="0.25">
      <c r="A23" s="3" t="s">
        <v>33</v>
      </c>
      <c r="B23" s="448" t="s">
        <v>34</v>
      </c>
      <c r="C23" s="424"/>
      <c r="D23" s="424"/>
      <c r="E23" s="424"/>
      <c r="F23" s="423"/>
    </row>
    <row r="24" spans="1:9" ht="169.5" customHeight="1" x14ac:dyDescent="0.25">
      <c r="A24" s="12" t="s">
        <v>513</v>
      </c>
      <c r="B24" s="808" t="s">
        <v>109</v>
      </c>
      <c r="C24" s="424"/>
      <c r="D24" s="424"/>
      <c r="E24" s="424"/>
      <c r="F24" s="423"/>
    </row>
    <row r="25" spans="1:9" ht="15.75" customHeight="1" x14ac:dyDescent="0.25">
      <c r="A25" s="427"/>
      <c r="B25" s="424"/>
      <c r="C25" s="424"/>
      <c r="D25" s="424"/>
      <c r="E25" s="424"/>
      <c r="F25" s="423"/>
    </row>
    <row r="26" spans="1:9" ht="15.75" customHeight="1" x14ac:dyDescent="0.25">
      <c r="A26" s="3" t="s">
        <v>39</v>
      </c>
      <c r="B26" s="448" t="s">
        <v>40</v>
      </c>
      <c r="C26" s="424"/>
      <c r="D26" s="424"/>
      <c r="E26" s="424"/>
      <c r="F26" s="423"/>
      <c r="I26" s="9"/>
    </row>
    <row r="27" spans="1:9" ht="174" customHeight="1" x14ac:dyDescent="0.25">
      <c r="A27" s="12" t="s">
        <v>190</v>
      </c>
      <c r="B27" s="808" t="s">
        <v>514</v>
      </c>
      <c r="C27" s="424"/>
      <c r="D27" s="424"/>
      <c r="E27" s="424"/>
      <c r="F27" s="423"/>
    </row>
    <row r="28" spans="1:9" ht="93" customHeight="1" x14ac:dyDescent="0.25">
      <c r="A28" s="12" t="s">
        <v>271</v>
      </c>
      <c r="B28" s="808" t="s">
        <v>515</v>
      </c>
      <c r="C28" s="424"/>
      <c r="D28" s="424"/>
      <c r="E28" s="424"/>
      <c r="F28" s="423"/>
    </row>
    <row r="29" spans="1:9" ht="153" x14ac:dyDescent="0.25">
      <c r="A29" s="12" t="s">
        <v>273</v>
      </c>
      <c r="B29" s="808" t="s">
        <v>516</v>
      </c>
      <c r="C29" s="424"/>
      <c r="D29" s="424"/>
      <c r="E29" s="424"/>
      <c r="F29" s="423"/>
    </row>
    <row r="30" spans="1:9" ht="38.25" x14ac:dyDescent="0.25">
      <c r="A30" s="12" t="s">
        <v>426</v>
      </c>
      <c r="B30" s="808" t="s">
        <v>517</v>
      </c>
      <c r="C30" s="424"/>
      <c r="D30" s="424"/>
      <c r="E30" s="424"/>
      <c r="F30" s="423"/>
    </row>
    <row r="31" spans="1:9" ht="102" x14ac:dyDescent="0.25">
      <c r="A31" s="12" t="s">
        <v>518</v>
      </c>
      <c r="B31" s="808" t="s">
        <v>519</v>
      </c>
      <c r="C31" s="424"/>
      <c r="D31" s="424"/>
      <c r="E31" s="424"/>
      <c r="F31" s="423"/>
    </row>
    <row r="32" spans="1:9" ht="15.75" customHeight="1" x14ac:dyDescent="0.25">
      <c r="A32" s="427"/>
      <c r="B32" s="424"/>
      <c r="C32" s="424"/>
      <c r="D32" s="424"/>
      <c r="E32" s="424"/>
      <c r="F32" s="423"/>
    </row>
    <row r="33" spans="1:26" ht="33.75" customHeight="1" x14ac:dyDescent="0.25">
      <c r="A33" s="3" t="s">
        <v>48</v>
      </c>
      <c r="B33" s="422" t="s">
        <v>49</v>
      </c>
      <c r="C33" s="424"/>
      <c r="D33" s="424"/>
      <c r="E33" s="424"/>
      <c r="F33" s="423"/>
    </row>
    <row r="34" spans="1:26" ht="45" customHeight="1" x14ac:dyDescent="0.25">
      <c r="A34" s="3" t="s">
        <v>50</v>
      </c>
      <c r="B34" s="422" t="s">
        <v>51</v>
      </c>
      <c r="C34" s="423"/>
      <c r="D34" s="422" t="s">
        <v>52</v>
      </c>
      <c r="E34" s="424"/>
      <c r="F34" s="423"/>
      <c r="J34" s="10"/>
    </row>
    <row r="35" spans="1:26" ht="56.25" customHeight="1" x14ac:dyDescent="0.25">
      <c r="A35" s="8" t="s">
        <v>53</v>
      </c>
      <c r="B35" s="808" t="s">
        <v>520</v>
      </c>
      <c r="C35" s="423"/>
      <c r="D35" s="808" t="s">
        <v>521</v>
      </c>
      <c r="E35" s="424"/>
      <c r="F35" s="423"/>
      <c r="J35" s="10"/>
    </row>
    <row r="36" spans="1:26" ht="136.5" customHeight="1" x14ac:dyDescent="0.25">
      <c r="A36" s="8" t="s">
        <v>54</v>
      </c>
      <c r="B36" s="808" t="s">
        <v>522</v>
      </c>
      <c r="C36" s="423"/>
      <c r="D36" s="808" t="s">
        <v>523</v>
      </c>
      <c r="E36" s="424"/>
      <c r="F36" s="423"/>
      <c r="G36" s="9"/>
      <c r="H36" s="9"/>
      <c r="I36" s="9"/>
      <c r="J36" s="9"/>
      <c r="K36" s="9"/>
      <c r="L36" s="9"/>
      <c r="M36" s="9"/>
      <c r="N36" s="9"/>
      <c r="O36" s="9"/>
      <c r="P36" s="9"/>
      <c r="Q36" s="9"/>
      <c r="R36" s="9"/>
      <c r="S36" s="9"/>
      <c r="T36" s="9"/>
      <c r="U36" s="9"/>
      <c r="V36" s="9"/>
      <c r="W36" s="9"/>
      <c r="X36" s="9"/>
      <c r="Y36" s="9"/>
      <c r="Z36" s="9"/>
    </row>
    <row r="37" spans="1:26" ht="15.75" customHeight="1" x14ac:dyDescent="0.25">
      <c r="A37" s="427"/>
      <c r="B37" s="424"/>
      <c r="C37" s="424"/>
      <c r="D37" s="424"/>
      <c r="E37" s="424"/>
      <c r="F37" s="423"/>
    </row>
    <row r="38" spans="1:26" ht="46.5" customHeight="1" x14ac:dyDescent="0.25">
      <c r="A38" s="3" t="s">
        <v>57</v>
      </c>
      <c r="B38" s="422" t="s">
        <v>58</v>
      </c>
      <c r="C38" s="424"/>
      <c r="D38" s="424"/>
      <c r="E38" s="424"/>
      <c r="F38" s="423"/>
    </row>
    <row r="39" spans="1:26" ht="33.75" customHeight="1" x14ac:dyDescent="0.25">
      <c r="A39" s="6"/>
      <c r="B39" s="11" t="s">
        <v>59</v>
      </c>
      <c r="C39" s="422" t="s">
        <v>60</v>
      </c>
      <c r="D39" s="423"/>
      <c r="E39" s="422" t="s">
        <v>61</v>
      </c>
      <c r="F39" s="423"/>
    </row>
    <row r="40" spans="1:26" x14ac:dyDescent="0.25">
      <c r="A40" s="12"/>
      <c r="B40" s="8"/>
      <c r="C40" s="426"/>
      <c r="D40" s="423"/>
      <c r="E40" s="426"/>
      <c r="F40" s="423"/>
    </row>
    <row r="41" spans="1:26" ht="15.75" customHeight="1" x14ac:dyDescent="0.25">
      <c r="A41" s="427"/>
      <c r="B41" s="424"/>
      <c r="C41" s="424"/>
      <c r="D41" s="424"/>
      <c r="E41" s="424"/>
      <c r="F41" s="423"/>
    </row>
    <row r="42" spans="1:26" ht="15" customHeight="1" x14ac:dyDescent="0.25">
      <c r="A42" s="429" t="s">
        <v>62</v>
      </c>
      <c r="B42" s="424"/>
      <c r="C42" s="424"/>
      <c r="D42" s="424"/>
      <c r="E42" s="424"/>
      <c r="F42" s="423"/>
    </row>
    <row r="43" spans="1:26" ht="38.25" x14ac:dyDescent="0.25">
      <c r="A43" s="13"/>
      <c r="B43" s="13"/>
      <c r="C43" s="11" t="s">
        <v>63</v>
      </c>
      <c r="D43" s="11" t="s">
        <v>64</v>
      </c>
      <c r="E43" s="14" t="s">
        <v>65</v>
      </c>
      <c r="F43" s="15" t="s">
        <v>66</v>
      </c>
    </row>
    <row r="44" spans="1:26" ht="31.5" x14ac:dyDescent="0.25">
      <c r="A44" s="16" t="s">
        <v>53</v>
      </c>
      <c r="B44" s="4" t="s">
        <v>67</v>
      </c>
      <c r="C44" s="17">
        <f t="shared" ref="C44:D44" si="0">SUM(C45:C47)</f>
        <v>0</v>
      </c>
      <c r="D44" s="17">
        <f t="shared" si="0"/>
        <v>0</v>
      </c>
      <c r="E44" s="17">
        <f t="shared" ref="E44:E47" si="1">D44-C44</f>
        <v>0</v>
      </c>
      <c r="F44" s="18">
        <f t="shared" ref="F44:F47" si="2">E44/C$60</f>
        <v>0</v>
      </c>
    </row>
    <row r="45" spans="1:26" ht="25.5" x14ac:dyDescent="0.25">
      <c r="A45" s="19" t="s">
        <v>68</v>
      </c>
      <c r="B45" s="12" t="s">
        <v>69</v>
      </c>
      <c r="C45" s="20">
        <v>0</v>
      </c>
      <c r="D45" s="20">
        <v>0</v>
      </c>
      <c r="E45" s="17">
        <f t="shared" si="1"/>
        <v>0</v>
      </c>
      <c r="F45" s="18">
        <f t="shared" si="2"/>
        <v>0</v>
      </c>
    </row>
    <row r="46" spans="1:26" ht="25.5" x14ac:dyDescent="0.25">
      <c r="A46" s="19" t="s">
        <v>70</v>
      </c>
      <c r="B46" s="12" t="s">
        <v>71</v>
      </c>
      <c r="C46" s="20">
        <v>0</v>
      </c>
      <c r="D46" s="20">
        <v>0</v>
      </c>
      <c r="E46" s="17">
        <f t="shared" si="1"/>
        <v>0</v>
      </c>
      <c r="F46" s="18">
        <f t="shared" si="2"/>
        <v>0</v>
      </c>
    </row>
    <row r="47" spans="1:26" x14ac:dyDescent="0.25">
      <c r="A47" s="19" t="s">
        <v>72</v>
      </c>
      <c r="B47" s="12" t="s">
        <v>73</v>
      </c>
      <c r="C47" s="20">
        <v>0</v>
      </c>
      <c r="D47" s="20">
        <v>0</v>
      </c>
      <c r="E47" s="17">
        <f t="shared" si="1"/>
        <v>0</v>
      </c>
      <c r="F47" s="18">
        <f t="shared" si="2"/>
        <v>0</v>
      </c>
    </row>
    <row r="48" spans="1:26" ht="15.75" customHeight="1" x14ac:dyDescent="0.25">
      <c r="A48" s="427"/>
      <c r="B48" s="424"/>
      <c r="C48" s="424"/>
      <c r="D48" s="424"/>
      <c r="E48" s="424"/>
      <c r="F48" s="423"/>
    </row>
    <row r="49" spans="1:6" ht="15.75" customHeight="1" x14ac:dyDescent="0.25">
      <c r="A49" s="16" t="s">
        <v>54</v>
      </c>
      <c r="B49" s="4" t="s">
        <v>74</v>
      </c>
      <c r="C49" s="17">
        <f t="shared" ref="C49:D49" si="3">SUM(C51:C58)</f>
        <v>362</v>
      </c>
      <c r="D49" s="17">
        <f t="shared" si="3"/>
        <v>362</v>
      </c>
      <c r="E49" s="17">
        <f>D49-C49</f>
        <v>0</v>
      </c>
      <c r="F49" s="18">
        <f>E49/C$60</f>
        <v>0</v>
      </c>
    </row>
    <row r="50" spans="1:6" ht="15.75" customHeight="1" x14ac:dyDescent="0.25">
      <c r="A50" s="21"/>
      <c r="B50" s="22" t="s">
        <v>75</v>
      </c>
      <c r="C50" s="23"/>
      <c r="D50" s="23"/>
      <c r="E50" s="23"/>
      <c r="F50" s="24"/>
    </row>
    <row r="51" spans="1:6" x14ac:dyDescent="0.25">
      <c r="A51" s="19" t="s">
        <v>76</v>
      </c>
      <c r="B51" s="12" t="s">
        <v>77</v>
      </c>
      <c r="C51" s="20">
        <v>0</v>
      </c>
      <c r="D51" s="25">
        <v>174</v>
      </c>
      <c r="E51" s="17">
        <f t="shared" ref="E51:E53" si="4">SUM(D51-C51)</f>
        <v>174</v>
      </c>
      <c r="F51" s="18">
        <f t="shared" ref="F51:F53" si="5">E51/C$60</f>
        <v>0.48066298342541436</v>
      </c>
    </row>
    <row r="52" spans="1:6" ht="102" x14ac:dyDescent="0.25">
      <c r="A52" s="19" t="s">
        <v>78</v>
      </c>
      <c r="B52" s="12" t="s">
        <v>79</v>
      </c>
      <c r="C52" s="20">
        <v>320</v>
      </c>
      <c r="D52" s="20">
        <v>105</v>
      </c>
      <c r="E52" s="17">
        <f t="shared" si="4"/>
        <v>-215</v>
      </c>
      <c r="F52" s="18">
        <f t="shared" si="5"/>
        <v>-0.59392265193370164</v>
      </c>
    </row>
    <row r="53" spans="1:6" ht="63.75" x14ac:dyDescent="0.25">
      <c r="A53" s="19" t="s">
        <v>80</v>
      </c>
      <c r="B53" s="12" t="s">
        <v>81</v>
      </c>
      <c r="C53" s="20">
        <v>20</v>
      </c>
      <c r="D53" s="20">
        <v>61</v>
      </c>
      <c r="E53" s="17">
        <f t="shared" si="4"/>
        <v>41</v>
      </c>
      <c r="F53" s="18">
        <f t="shared" si="5"/>
        <v>0.1132596685082873</v>
      </c>
    </row>
    <row r="54" spans="1:6" ht="15.75" customHeight="1" x14ac:dyDescent="0.25">
      <c r="A54" s="6"/>
      <c r="B54" s="22" t="s">
        <v>82</v>
      </c>
      <c r="C54" s="23"/>
      <c r="D54" s="233"/>
      <c r="E54" s="23"/>
      <c r="F54" s="24"/>
    </row>
    <row r="55" spans="1:6" ht="25.5" x14ac:dyDescent="0.25">
      <c r="A55" s="19" t="s">
        <v>83</v>
      </c>
      <c r="B55" s="12" t="s">
        <v>84</v>
      </c>
      <c r="C55" s="20">
        <v>0</v>
      </c>
      <c r="D55" s="20">
        <v>0</v>
      </c>
      <c r="E55" s="17">
        <f t="shared" ref="E55:E58" si="6">SUM(D55-C55)</f>
        <v>0</v>
      </c>
      <c r="F55" s="18">
        <f t="shared" ref="F55:F58" si="7">E55/C$60</f>
        <v>0</v>
      </c>
    </row>
    <row r="56" spans="1:6" x14ac:dyDescent="0.25">
      <c r="A56" s="19" t="s">
        <v>85</v>
      </c>
      <c r="B56" s="12" t="s">
        <v>86</v>
      </c>
      <c r="C56" s="20">
        <v>20</v>
      </c>
      <c r="D56" s="20">
        <v>22</v>
      </c>
      <c r="E56" s="17">
        <f t="shared" si="6"/>
        <v>2</v>
      </c>
      <c r="F56" s="18">
        <f t="shared" si="7"/>
        <v>5.5248618784530384E-3</v>
      </c>
    </row>
    <row r="57" spans="1:6" ht="15.75" customHeight="1" x14ac:dyDescent="0.25">
      <c r="A57" s="19" t="s">
        <v>87</v>
      </c>
      <c r="B57" s="12" t="s">
        <v>88</v>
      </c>
      <c r="C57" s="20">
        <v>2</v>
      </c>
      <c r="D57" s="20">
        <v>0</v>
      </c>
      <c r="E57" s="17">
        <f t="shared" si="6"/>
        <v>-2</v>
      </c>
      <c r="F57" s="18">
        <f t="shared" si="7"/>
        <v>-5.5248618784530384E-3</v>
      </c>
    </row>
    <row r="58" spans="1:6" ht="15.75" customHeight="1" x14ac:dyDescent="0.25">
      <c r="A58" s="19" t="s">
        <v>89</v>
      </c>
      <c r="B58" s="12" t="s">
        <v>90</v>
      </c>
      <c r="C58" s="20">
        <v>0</v>
      </c>
      <c r="D58" s="20">
        <v>0</v>
      </c>
      <c r="E58" s="17">
        <f t="shared" si="6"/>
        <v>0</v>
      </c>
      <c r="F58" s="18">
        <f t="shared" si="7"/>
        <v>0</v>
      </c>
    </row>
    <row r="59" spans="1:6" ht="15.75" customHeight="1" x14ac:dyDescent="0.25">
      <c r="A59" s="427"/>
      <c r="B59" s="424"/>
      <c r="C59" s="424"/>
      <c r="D59" s="424"/>
      <c r="E59" s="424"/>
      <c r="F59" s="423"/>
    </row>
    <row r="60" spans="1:6" ht="15.75" customHeight="1" x14ac:dyDescent="0.25">
      <c r="A60" s="16" t="s">
        <v>55</v>
      </c>
      <c r="B60" s="4" t="s">
        <v>91</v>
      </c>
      <c r="C60" s="20">
        <v>362</v>
      </c>
      <c r="D60" s="17">
        <f>SUM(D49,D44,)</f>
        <v>362</v>
      </c>
      <c r="E60" s="17">
        <f>D60-C60</f>
        <v>0</v>
      </c>
      <c r="F60" s="18">
        <f>E60/C$60</f>
        <v>0</v>
      </c>
    </row>
    <row r="61" spans="1:6" ht="15.75" customHeight="1" x14ac:dyDescent="0.25">
      <c r="A61" s="427"/>
      <c r="B61" s="424"/>
      <c r="C61" s="424"/>
      <c r="D61" s="424"/>
      <c r="E61" s="424"/>
      <c r="F61" s="423"/>
    </row>
    <row r="62" spans="1:6" ht="15" customHeight="1" x14ac:dyDescent="0.25">
      <c r="A62" s="429" t="s">
        <v>92</v>
      </c>
      <c r="B62" s="424"/>
      <c r="C62" s="424"/>
      <c r="D62" s="424"/>
      <c r="E62" s="424"/>
      <c r="F62" s="423"/>
    </row>
    <row r="63" spans="1:6" ht="25.5" x14ac:dyDescent="0.25">
      <c r="A63" s="11" t="s">
        <v>93</v>
      </c>
      <c r="B63" s="422" t="s">
        <v>94</v>
      </c>
      <c r="C63" s="424"/>
      <c r="D63" s="423"/>
      <c r="E63" s="422" t="s">
        <v>95</v>
      </c>
      <c r="F63" s="423"/>
    </row>
    <row r="64" spans="1:6" ht="27" customHeight="1" x14ac:dyDescent="0.25">
      <c r="A64" s="21" t="s">
        <v>76</v>
      </c>
      <c r="B64" s="448" t="s">
        <v>524</v>
      </c>
      <c r="C64" s="424"/>
      <c r="D64" s="423"/>
      <c r="E64" s="426">
        <v>174</v>
      </c>
      <c r="F64" s="423"/>
    </row>
    <row r="65" spans="1:6" ht="39" customHeight="1" x14ac:dyDescent="0.25">
      <c r="A65" s="21" t="s">
        <v>78</v>
      </c>
      <c r="B65" s="810" t="s">
        <v>525</v>
      </c>
      <c r="C65" s="424"/>
      <c r="D65" s="423"/>
      <c r="E65" s="434">
        <v>105</v>
      </c>
      <c r="F65" s="423"/>
    </row>
    <row r="66" spans="1:6" ht="21" customHeight="1" x14ac:dyDescent="0.25">
      <c r="A66" s="21" t="s">
        <v>80</v>
      </c>
      <c r="B66" s="810" t="s">
        <v>526</v>
      </c>
      <c r="C66" s="424"/>
      <c r="D66" s="423"/>
      <c r="E66" s="434">
        <v>61</v>
      </c>
      <c r="F66" s="423"/>
    </row>
    <row r="67" spans="1:6" ht="30" customHeight="1" x14ac:dyDescent="0.25">
      <c r="A67" s="21" t="s">
        <v>85</v>
      </c>
      <c r="B67" s="1003" t="s">
        <v>527</v>
      </c>
      <c r="C67" s="424"/>
      <c r="D67" s="423"/>
      <c r="E67" s="434">
        <v>22</v>
      </c>
      <c r="F67" s="423"/>
    </row>
    <row r="68" spans="1:6" ht="29.25" customHeight="1" x14ac:dyDescent="0.25">
      <c r="A68" s="21" t="s">
        <v>87</v>
      </c>
      <c r="B68" s="810" t="s">
        <v>528</v>
      </c>
      <c r="C68" s="424"/>
      <c r="D68" s="423"/>
      <c r="E68" s="434">
        <v>0</v>
      </c>
      <c r="F68" s="423"/>
    </row>
    <row r="69" spans="1:6" ht="15.75" customHeight="1" x14ac:dyDescent="0.25">
      <c r="A69" s="27"/>
      <c r="B69" s="27"/>
      <c r="C69" s="27"/>
      <c r="D69" s="27"/>
      <c r="E69" s="27"/>
      <c r="F69" s="27"/>
    </row>
    <row r="70" spans="1:6" ht="15.75" customHeight="1" x14ac:dyDescent="0.25">
      <c r="A70" s="431" t="s">
        <v>96</v>
      </c>
      <c r="B70" s="432"/>
      <c r="C70" s="432"/>
      <c r="D70" s="432"/>
      <c r="E70" s="432"/>
      <c r="F70" s="432"/>
    </row>
    <row r="71" spans="1:6" ht="15.75" customHeight="1" x14ac:dyDescent="0.25">
      <c r="A71" s="431" t="s">
        <v>97</v>
      </c>
      <c r="B71" s="432"/>
      <c r="C71" s="432"/>
      <c r="D71" s="432"/>
      <c r="E71" s="432"/>
      <c r="F71" s="432"/>
    </row>
    <row r="72" spans="1:6" ht="15.75" customHeight="1" x14ac:dyDescent="0.25">
      <c r="A72" s="28"/>
      <c r="B72" s="28"/>
      <c r="C72" s="28"/>
      <c r="D72" s="28"/>
      <c r="E72" s="28"/>
      <c r="F72" s="28"/>
    </row>
    <row r="73" spans="1:6" ht="15.75" customHeight="1" x14ac:dyDescent="0.25"/>
    <row r="74" spans="1:6" ht="15.75" customHeight="1" x14ac:dyDescent="0.25"/>
    <row r="75" spans="1:6" ht="15.75" customHeight="1" x14ac:dyDescent="0.25"/>
    <row r="76" spans="1:6" ht="15.75" customHeight="1" x14ac:dyDescent="0.25"/>
    <row r="77" spans="1:6" ht="15.75" customHeight="1" x14ac:dyDescent="0.25"/>
    <row r="78" spans="1:6" ht="15.75" customHeight="1" x14ac:dyDescent="0.25"/>
    <row r="79" spans="1:6" ht="15.75" customHeight="1" x14ac:dyDescent="0.25"/>
    <row r="80" spans="1:6"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4">
    <mergeCell ref="A71:F71"/>
    <mergeCell ref="B64:D64"/>
    <mergeCell ref="E64:F64"/>
    <mergeCell ref="B65:D65"/>
    <mergeCell ref="E65:F65"/>
    <mergeCell ref="B66:D66"/>
    <mergeCell ref="E66:F66"/>
    <mergeCell ref="B67:D67"/>
    <mergeCell ref="E67:F67"/>
    <mergeCell ref="B68:D68"/>
    <mergeCell ref="E68:F68"/>
    <mergeCell ref="A70:F70"/>
    <mergeCell ref="A48:F48"/>
    <mergeCell ref="A59:F59"/>
    <mergeCell ref="A61:F61"/>
    <mergeCell ref="A62:F62"/>
    <mergeCell ref="B63:D63"/>
    <mergeCell ref="E63:F63"/>
    <mergeCell ref="A42:F42"/>
    <mergeCell ref="B35:C35"/>
    <mergeCell ref="D35:F35"/>
    <mergeCell ref="B36:C36"/>
    <mergeCell ref="D36:F36"/>
    <mergeCell ref="A37:F37"/>
    <mergeCell ref="B38:F38"/>
    <mergeCell ref="C39:D39"/>
    <mergeCell ref="E39:F39"/>
    <mergeCell ref="C40:D40"/>
    <mergeCell ref="E40:F40"/>
    <mergeCell ref="A41:F41"/>
    <mergeCell ref="B34:C34"/>
    <mergeCell ref="D34:F34"/>
    <mergeCell ref="B23:F23"/>
    <mergeCell ref="B24:F24"/>
    <mergeCell ref="A25:F25"/>
    <mergeCell ref="B26:F26"/>
    <mergeCell ref="B27:F27"/>
    <mergeCell ref="B28:F28"/>
    <mergeCell ref="B29:F29"/>
    <mergeCell ref="B30:F30"/>
    <mergeCell ref="B31:F31"/>
    <mergeCell ref="A32:F32"/>
    <mergeCell ref="B33:F33"/>
    <mergeCell ref="A22:F22"/>
    <mergeCell ref="B16:C16"/>
    <mergeCell ref="D16:F16"/>
    <mergeCell ref="B17:C17"/>
    <mergeCell ref="D17:F17"/>
    <mergeCell ref="B18:C18"/>
    <mergeCell ref="D18:F18"/>
    <mergeCell ref="B19:C19"/>
    <mergeCell ref="D19:F19"/>
    <mergeCell ref="B20:C20"/>
    <mergeCell ref="D20:F20"/>
    <mergeCell ref="A21:F21"/>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3C96136B-F94E-4DE1-8EB2-C66D7825660E}"/>
    <hyperlink ref="D18" r:id="rId2" xr:uid="{3D382927-5D28-4FE1-953C-F8E7ABF46D53}"/>
    <hyperlink ref="B20" r:id="rId3" xr:uid="{AC3C615C-3D26-40E2-A5C3-194226F05EB2}"/>
    <hyperlink ref="D20" r:id="rId4" xr:uid="{1C486E96-3F70-4658-BC1C-220C71969F11}"/>
  </hyperlinks>
  <printOptions horizontalCentered="1"/>
  <pageMargins left="0.70866141732283472" right="0.70866141732283472" top="0.78740157480314965" bottom="0.78740157480314965" header="0" footer="0"/>
  <pageSetup paperSize="9" orientation="portrait"/>
  <rowBreaks count="1" manualBreakCount="1">
    <brk id="4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C45DF-3F7C-442C-829F-8115C5DF840D}">
  <dimension ref="A1:Z1000"/>
  <sheetViews>
    <sheetView topLeftCell="A64" workbookViewId="0">
      <selection activeCell="F68" sqref="F68"/>
    </sheetView>
  </sheetViews>
  <sheetFormatPr defaultColWidth="14.42578125" defaultRowHeight="15" customHeight="1" x14ac:dyDescent="0.25"/>
  <cols>
    <col min="1" max="1" width="17.85546875" style="325" customWidth="1"/>
    <col min="2" max="2" width="29" style="325" customWidth="1"/>
    <col min="3" max="3" width="16.85546875" style="325" customWidth="1"/>
    <col min="4" max="4" width="17.7109375" style="325" customWidth="1"/>
    <col min="5" max="5" width="14" style="325" customWidth="1"/>
    <col min="6" max="6" width="14.7109375" style="325" customWidth="1"/>
    <col min="7" max="26" width="8.7109375" style="325" customWidth="1"/>
    <col min="27" max="16384" width="14.42578125" style="325"/>
  </cols>
  <sheetData>
    <row r="1" spans="1:26" ht="18.75" x14ac:dyDescent="0.25">
      <c r="A1" s="330" t="s">
        <v>0</v>
      </c>
      <c r="B1" s="715" t="s">
        <v>677</v>
      </c>
      <c r="C1" s="670"/>
      <c r="D1" s="670"/>
      <c r="E1" s="670"/>
      <c r="F1" s="671"/>
      <c r="G1" s="99"/>
      <c r="H1" s="99"/>
      <c r="I1" s="99"/>
      <c r="J1" s="99"/>
      <c r="K1" s="99"/>
      <c r="L1" s="99"/>
      <c r="M1" s="99"/>
      <c r="N1" s="99"/>
      <c r="O1" s="99"/>
      <c r="P1" s="99"/>
      <c r="Q1" s="99"/>
      <c r="R1" s="99"/>
      <c r="S1" s="99"/>
      <c r="T1" s="99"/>
      <c r="U1" s="99"/>
      <c r="V1" s="99"/>
      <c r="W1" s="99"/>
      <c r="X1" s="99"/>
      <c r="Y1" s="99"/>
      <c r="Z1" s="99"/>
    </row>
    <row r="2" spans="1:26" ht="15" customHeight="1" x14ac:dyDescent="0.25">
      <c r="A2" s="720" t="s">
        <v>2</v>
      </c>
      <c r="B2" s="670"/>
      <c r="C2" s="670"/>
      <c r="D2" s="670"/>
      <c r="E2" s="670"/>
      <c r="F2" s="671"/>
      <c r="G2" s="99"/>
      <c r="H2" s="99"/>
      <c r="I2" s="99"/>
      <c r="J2" s="99"/>
      <c r="K2" s="99"/>
      <c r="L2" s="99"/>
      <c r="M2" s="99"/>
      <c r="N2" s="99"/>
      <c r="O2" s="99"/>
      <c r="P2" s="99"/>
      <c r="Q2" s="99"/>
      <c r="R2" s="99"/>
      <c r="S2" s="99"/>
      <c r="T2" s="99"/>
      <c r="U2" s="99"/>
      <c r="V2" s="99"/>
      <c r="W2" s="99"/>
      <c r="X2" s="99"/>
      <c r="Y2" s="99"/>
      <c r="Z2" s="99"/>
    </row>
    <row r="3" spans="1:26" ht="15" customHeight="1" x14ac:dyDescent="0.25">
      <c r="A3" s="720" t="s">
        <v>99</v>
      </c>
      <c r="B3" s="670"/>
      <c r="C3" s="670"/>
      <c r="D3" s="670"/>
      <c r="E3" s="670"/>
      <c r="F3" s="671"/>
      <c r="G3" s="99"/>
      <c r="H3" s="99"/>
      <c r="I3" s="99"/>
      <c r="J3" s="99"/>
      <c r="K3" s="99"/>
      <c r="L3" s="99"/>
      <c r="M3" s="99"/>
      <c r="N3" s="99"/>
      <c r="O3" s="99"/>
      <c r="P3" s="99"/>
      <c r="Q3" s="99"/>
      <c r="R3" s="99"/>
      <c r="S3" s="99"/>
      <c r="T3" s="99"/>
      <c r="U3" s="99"/>
      <c r="V3" s="99"/>
      <c r="W3" s="99"/>
      <c r="X3" s="99"/>
      <c r="Y3" s="99"/>
      <c r="Z3" s="99"/>
    </row>
    <row r="4" spans="1:26" x14ac:dyDescent="0.25">
      <c r="A4" s="332" t="s">
        <v>4</v>
      </c>
      <c r="B4" s="711" t="s">
        <v>5</v>
      </c>
      <c r="C4" s="670"/>
      <c r="D4" s="670"/>
      <c r="E4" s="670"/>
      <c r="F4" s="671"/>
      <c r="G4" s="99"/>
      <c r="H4" s="99"/>
      <c r="I4" s="99"/>
      <c r="J4" s="99"/>
      <c r="K4" s="99"/>
      <c r="L4" s="99"/>
      <c r="M4" s="99"/>
      <c r="N4" s="99"/>
      <c r="O4" s="99"/>
      <c r="P4" s="99"/>
      <c r="Q4" s="99"/>
      <c r="R4" s="99"/>
      <c r="S4" s="99"/>
      <c r="T4" s="99"/>
      <c r="U4" s="99"/>
      <c r="V4" s="99"/>
      <c r="W4" s="99"/>
      <c r="X4" s="99"/>
      <c r="Y4" s="99"/>
      <c r="Z4" s="99"/>
    </row>
    <row r="5" spans="1:26" x14ac:dyDescent="0.25">
      <c r="A5" s="333" t="s">
        <v>6</v>
      </c>
      <c r="B5" s="711" t="s">
        <v>7</v>
      </c>
      <c r="C5" s="670"/>
      <c r="D5" s="670"/>
      <c r="E5" s="670"/>
      <c r="F5" s="671"/>
      <c r="G5" s="99"/>
      <c r="H5" s="99"/>
      <c r="I5" s="99"/>
      <c r="J5" s="99"/>
      <c r="K5" s="99"/>
      <c r="L5" s="99"/>
      <c r="M5" s="99"/>
      <c r="N5" s="99"/>
      <c r="O5" s="99"/>
      <c r="P5" s="99"/>
      <c r="Q5" s="99"/>
      <c r="R5" s="99"/>
      <c r="S5" s="99"/>
      <c r="T5" s="99"/>
      <c r="U5" s="99"/>
      <c r="V5" s="99"/>
      <c r="W5" s="99"/>
      <c r="X5" s="99"/>
      <c r="Y5" s="99"/>
      <c r="Z5" s="99"/>
    </row>
    <row r="6" spans="1:26" x14ac:dyDescent="0.25">
      <c r="A6" s="718" t="s">
        <v>8</v>
      </c>
      <c r="B6" s="719" t="s">
        <v>9</v>
      </c>
      <c r="C6" s="684"/>
      <c r="D6" s="684"/>
      <c r="E6" s="684"/>
      <c r="F6" s="685"/>
      <c r="G6" s="99"/>
      <c r="H6" s="99"/>
      <c r="I6" s="99"/>
      <c r="J6" s="99"/>
      <c r="K6" s="99"/>
      <c r="L6" s="99"/>
      <c r="M6" s="99"/>
      <c r="N6" s="99"/>
      <c r="O6" s="99"/>
      <c r="P6" s="99"/>
      <c r="Q6" s="99"/>
      <c r="R6" s="99"/>
      <c r="S6" s="99"/>
      <c r="T6" s="99"/>
      <c r="U6" s="99"/>
      <c r="V6" s="99"/>
      <c r="W6" s="99"/>
      <c r="X6" s="99"/>
      <c r="Y6" s="99"/>
      <c r="Z6" s="99"/>
    </row>
    <row r="7" spans="1:26" x14ac:dyDescent="0.25">
      <c r="A7" s="676"/>
      <c r="B7" s="686"/>
      <c r="C7" s="432"/>
      <c r="D7" s="432"/>
      <c r="E7" s="432"/>
      <c r="F7" s="687"/>
      <c r="G7" s="99"/>
      <c r="H7" s="99"/>
      <c r="I7" s="99"/>
      <c r="J7" s="99"/>
      <c r="K7" s="99"/>
      <c r="L7" s="99"/>
      <c r="M7" s="99"/>
      <c r="N7" s="99"/>
      <c r="O7" s="99"/>
      <c r="P7" s="99"/>
      <c r="Q7" s="99"/>
      <c r="R7" s="99"/>
      <c r="S7" s="99"/>
      <c r="T7" s="99"/>
      <c r="U7" s="99"/>
      <c r="V7" s="99"/>
      <c r="W7" s="99"/>
      <c r="X7" s="99"/>
      <c r="Y7" s="99"/>
      <c r="Z7" s="99"/>
    </row>
    <row r="8" spans="1:26" x14ac:dyDescent="0.25">
      <c r="A8" s="677"/>
      <c r="B8" s="688"/>
      <c r="C8" s="689"/>
      <c r="D8" s="689"/>
      <c r="E8" s="689"/>
      <c r="F8" s="690"/>
      <c r="G8" s="99"/>
      <c r="H8" s="99"/>
      <c r="I8" s="99"/>
      <c r="J8" s="99"/>
      <c r="K8" s="99"/>
      <c r="L8" s="99"/>
      <c r="M8" s="99"/>
      <c r="N8" s="99"/>
      <c r="O8" s="99"/>
      <c r="P8" s="99"/>
      <c r="Q8" s="99"/>
      <c r="R8" s="99"/>
      <c r="S8" s="99"/>
      <c r="T8" s="99"/>
      <c r="U8" s="99"/>
      <c r="V8" s="99"/>
      <c r="W8" s="99"/>
      <c r="X8" s="99"/>
      <c r="Y8" s="99"/>
      <c r="Z8" s="99"/>
    </row>
    <row r="9" spans="1:26" ht="25.5" x14ac:dyDescent="0.25">
      <c r="A9" s="333" t="s">
        <v>10</v>
      </c>
      <c r="B9" s="717" t="s">
        <v>100</v>
      </c>
      <c r="C9" s="671"/>
      <c r="D9" s="717" t="s">
        <v>12</v>
      </c>
      <c r="E9" s="670"/>
      <c r="F9" s="671"/>
      <c r="G9" s="99"/>
      <c r="H9" s="99"/>
      <c r="I9" s="99"/>
      <c r="J9" s="99"/>
      <c r="K9" s="99"/>
      <c r="L9" s="99"/>
      <c r="M9" s="99"/>
      <c r="N9" s="99"/>
      <c r="O9" s="99"/>
      <c r="P9" s="99"/>
      <c r="Q9" s="99"/>
      <c r="R9" s="99"/>
      <c r="S9" s="99"/>
      <c r="T9" s="99"/>
      <c r="U9" s="99"/>
      <c r="V9" s="99"/>
      <c r="W9" s="99"/>
      <c r="X9" s="99"/>
      <c r="Y9" s="99"/>
      <c r="Z9" s="99"/>
    </row>
    <row r="10" spans="1:26" ht="25.5" customHeight="1" x14ac:dyDescent="0.25">
      <c r="A10" s="334" t="s">
        <v>13</v>
      </c>
      <c r="B10" s="333" t="s">
        <v>14</v>
      </c>
      <c r="C10" s="717" t="s">
        <v>15</v>
      </c>
      <c r="D10" s="671"/>
      <c r="E10" s="716" t="s">
        <v>16</v>
      </c>
      <c r="F10" s="671"/>
      <c r="G10" s="99"/>
      <c r="H10" s="99"/>
      <c r="I10" s="99"/>
      <c r="J10" s="99"/>
      <c r="K10" s="99"/>
      <c r="L10" s="99"/>
      <c r="M10" s="99"/>
      <c r="N10" s="99"/>
      <c r="O10" s="99"/>
      <c r="P10" s="99"/>
      <c r="Q10" s="99"/>
      <c r="R10" s="99"/>
      <c r="S10" s="99"/>
      <c r="T10" s="99"/>
      <c r="U10" s="99"/>
      <c r="V10" s="99"/>
      <c r="W10" s="99"/>
      <c r="X10" s="99"/>
      <c r="Y10" s="99"/>
      <c r="Z10" s="99"/>
    </row>
    <row r="11" spans="1:26" x14ac:dyDescent="0.25">
      <c r="A11" s="333" t="s">
        <v>17</v>
      </c>
      <c r="B11" s="335">
        <v>749</v>
      </c>
      <c r="C11" s="714">
        <v>749</v>
      </c>
      <c r="D11" s="671"/>
      <c r="E11" s="714">
        <v>0</v>
      </c>
      <c r="F11" s="671"/>
      <c r="G11" s="99"/>
      <c r="H11" s="99"/>
      <c r="I11" s="99"/>
      <c r="J11" s="99"/>
      <c r="K11" s="99"/>
      <c r="L11" s="99"/>
      <c r="M11" s="99"/>
      <c r="N11" s="99"/>
      <c r="O11" s="99"/>
      <c r="P11" s="99"/>
      <c r="Q11" s="99"/>
      <c r="R11" s="99"/>
      <c r="S11" s="99"/>
      <c r="T11" s="99"/>
      <c r="U11" s="99"/>
      <c r="V11" s="99"/>
      <c r="W11" s="99"/>
      <c r="X11" s="99"/>
      <c r="Y11" s="99"/>
      <c r="Z11" s="99"/>
    </row>
    <row r="12" spans="1:26" x14ac:dyDescent="0.25">
      <c r="A12" s="333" t="s">
        <v>18</v>
      </c>
      <c r="B12" s="335">
        <v>489</v>
      </c>
      <c r="C12" s="714">
        <v>489</v>
      </c>
      <c r="D12" s="671"/>
      <c r="E12" s="714">
        <v>0</v>
      </c>
      <c r="F12" s="671"/>
      <c r="G12" s="99"/>
      <c r="H12" s="99"/>
      <c r="I12" s="99"/>
      <c r="J12" s="99"/>
      <c r="K12" s="99"/>
      <c r="L12" s="99"/>
      <c r="M12" s="99"/>
      <c r="N12" s="99"/>
      <c r="O12" s="99"/>
      <c r="P12" s="99"/>
      <c r="Q12" s="99"/>
      <c r="R12" s="99"/>
      <c r="S12" s="99"/>
      <c r="T12" s="99"/>
      <c r="U12" s="99"/>
      <c r="V12" s="99"/>
      <c r="W12" s="99"/>
      <c r="X12" s="99"/>
      <c r="Y12" s="99"/>
      <c r="Z12" s="99"/>
    </row>
    <row r="13" spans="1:26" x14ac:dyDescent="0.25">
      <c r="A13" s="573"/>
      <c r="B13" s="670"/>
      <c r="C13" s="670"/>
      <c r="D13" s="670"/>
      <c r="E13" s="670"/>
      <c r="F13" s="671"/>
      <c r="G13" s="99"/>
      <c r="H13" s="99"/>
      <c r="I13" s="99"/>
      <c r="J13" s="99"/>
      <c r="K13" s="99"/>
      <c r="L13" s="99"/>
      <c r="M13" s="99"/>
      <c r="N13" s="99"/>
      <c r="O13" s="99"/>
      <c r="P13" s="99"/>
      <c r="Q13" s="99"/>
      <c r="R13" s="99"/>
      <c r="S13" s="99"/>
      <c r="T13" s="99"/>
      <c r="U13" s="99"/>
      <c r="V13" s="99"/>
      <c r="W13" s="99"/>
      <c r="X13" s="99"/>
      <c r="Y13" s="99"/>
      <c r="Z13" s="99"/>
    </row>
    <row r="14" spans="1:26" x14ac:dyDescent="0.25">
      <c r="A14" s="715" t="s">
        <v>19</v>
      </c>
      <c r="B14" s="670"/>
      <c r="C14" s="670"/>
      <c r="D14" s="670"/>
      <c r="E14" s="670"/>
      <c r="F14" s="671"/>
      <c r="G14" s="99"/>
      <c r="H14" s="99"/>
      <c r="I14" s="99"/>
      <c r="J14" s="99"/>
      <c r="K14" s="99"/>
      <c r="L14" s="99"/>
      <c r="M14" s="99"/>
      <c r="N14" s="99"/>
      <c r="O14" s="99"/>
      <c r="P14" s="99"/>
      <c r="Q14" s="99"/>
      <c r="R14" s="99"/>
      <c r="S14" s="99"/>
      <c r="T14" s="99"/>
      <c r="U14" s="99"/>
      <c r="V14" s="99"/>
      <c r="W14" s="99"/>
      <c r="X14" s="99"/>
      <c r="Y14" s="99"/>
      <c r="Z14" s="99"/>
    </row>
    <row r="15" spans="1:26" x14ac:dyDescent="0.25">
      <c r="A15" s="104"/>
      <c r="B15" s="716" t="s">
        <v>20</v>
      </c>
      <c r="C15" s="671"/>
      <c r="D15" s="716" t="s">
        <v>21</v>
      </c>
      <c r="E15" s="670"/>
      <c r="F15" s="671"/>
      <c r="G15" s="99"/>
      <c r="H15" s="99"/>
      <c r="I15" s="99"/>
      <c r="J15" s="99"/>
      <c r="K15" s="99"/>
      <c r="L15" s="99"/>
      <c r="M15" s="99"/>
      <c r="N15" s="99"/>
      <c r="O15" s="99"/>
      <c r="P15" s="99"/>
      <c r="Q15" s="99"/>
      <c r="R15" s="99"/>
      <c r="S15" s="99"/>
      <c r="T15" s="99"/>
      <c r="U15" s="99"/>
      <c r="V15" s="99"/>
      <c r="W15" s="99"/>
      <c r="X15" s="99"/>
      <c r="Y15" s="99"/>
      <c r="Z15" s="99"/>
    </row>
    <row r="16" spans="1:26" x14ac:dyDescent="0.25">
      <c r="A16" s="333" t="s">
        <v>22</v>
      </c>
      <c r="B16" s="711" t="s">
        <v>678</v>
      </c>
      <c r="C16" s="671"/>
      <c r="D16" s="711" t="s">
        <v>679</v>
      </c>
      <c r="E16" s="670"/>
      <c r="F16" s="671"/>
      <c r="G16" s="99"/>
      <c r="H16" s="99"/>
      <c r="I16" s="99"/>
      <c r="J16" s="99"/>
      <c r="K16" s="99"/>
      <c r="L16" s="99"/>
      <c r="M16" s="99"/>
      <c r="N16" s="99"/>
      <c r="O16" s="99"/>
      <c r="P16" s="99"/>
      <c r="Q16" s="99"/>
      <c r="R16" s="99"/>
      <c r="S16" s="99"/>
      <c r="T16" s="99"/>
      <c r="U16" s="99"/>
      <c r="V16" s="99"/>
      <c r="W16" s="99"/>
      <c r="X16" s="99"/>
      <c r="Y16" s="99"/>
      <c r="Z16" s="99"/>
    </row>
    <row r="17" spans="1:26" x14ac:dyDescent="0.25">
      <c r="A17" s="333" t="s">
        <v>0</v>
      </c>
      <c r="B17" s="711" t="s">
        <v>680</v>
      </c>
      <c r="C17" s="671"/>
      <c r="D17" s="711" t="s">
        <v>680</v>
      </c>
      <c r="E17" s="670"/>
      <c r="F17" s="671"/>
      <c r="G17" s="99"/>
      <c r="H17" s="99"/>
      <c r="I17" s="99"/>
      <c r="J17" s="99"/>
      <c r="K17" s="99"/>
      <c r="L17" s="99"/>
      <c r="M17" s="99"/>
      <c r="N17" s="99"/>
      <c r="O17" s="99"/>
      <c r="P17" s="99"/>
      <c r="Q17" s="99"/>
      <c r="R17" s="99"/>
      <c r="S17" s="99"/>
      <c r="T17" s="99"/>
      <c r="U17" s="99"/>
      <c r="V17" s="99"/>
      <c r="W17" s="99"/>
      <c r="X17" s="99"/>
      <c r="Y17" s="99"/>
      <c r="Z17" s="99"/>
    </row>
    <row r="18" spans="1:26" x14ac:dyDescent="0.25">
      <c r="A18" s="333" t="s">
        <v>26</v>
      </c>
      <c r="B18" s="712" t="s">
        <v>681</v>
      </c>
      <c r="C18" s="671"/>
      <c r="D18" s="712" t="s">
        <v>681</v>
      </c>
      <c r="E18" s="670"/>
      <c r="F18" s="671"/>
      <c r="G18" s="99"/>
      <c r="H18" s="99"/>
      <c r="I18" s="99"/>
      <c r="J18" s="99"/>
      <c r="K18" s="99"/>
      <c r="L18" s="99"/>
      <c r="M18" s="99"/>
      <c r="N18" s="99"/>
      <c r="O18" s="99"/>
      <c r="P18" s="99"/>
      <c r="Q18" s="99"/>
      <c r="R18" s="99"/>
      <c r="S18" s="99"/>
      <c r="T18" s="99"/>
      <c r="U18" s="99"/>
      <c r="V18" s="99"/>
      <c r="W18" s="99"/>
      <c r="X18" s="99"/>
      <c r="Y18" s="99"/>
      <c r="Z18" s="99"/>
    </row>
    <row r="19" spans="1:26" x14ac:dyDescent="0.25">
      <c r="A19" s="333" t="s">
        <v>28</v>
      </c>
      <c r="B19" s="713">
        <v>420541145207</v>
      </c>
      <c r="C19" s="671"/>
      <c r="D19" s="713">
        <v>420541145211</v>
      </c>
      <c r="E19" s="670"/>
      <c r="F19" s="671"/>
      <c r="G19" s="99"/>
      <c r="H19" s="99"/>
      <c r="I19" s="99"/>
      <c r="J19" s="99"/>
      <c r="K19" s="99"/>
      <c r="L19" s="99"/>
      <c r="M19" s="99"/>
      <c r="N19" s="99"/>
      <c r="O19" s="99"/>
      <c r="P19" s="99"/>
      <c r="Q19" s="99"/>
      <c r="R19" s="99"/>
      <c r="S19" s="99"/>
      <c r="T19" s="99"/>
      <c r="U19" s="99"/>
      <c r="V19" s="99"/>
      <c r="W19" s="99"/>
      <c r="X19" s="99"/>
      <c r="Y19" s="99"/>
      <c r="Z19" s="99"/>
    </row>
    <row r="20" spans="1:26" x14ac:dyDescent="0.25">
      <c r="A20" s="333" t="s">
        <v>29</v>
      </c>
      <c r="B20" s="712" t="s">
        <v>682</v>
      </c>
      <c r="C20" s="671"/>
      <c r="D20" s="712" t="s">
        <v>683</v>
      </c>
      <c r="E20" s="670"/>
      <c r="F20" s="671"/>
      <c r="G20" s="99"/>
      <c r="H20" s="99"/>
      <c r="I20" s="99"/>
      <c r="J20" s="99"/>
      <c r="K20" s="99"/>
      <c r="L20" s="99"/>
      <c r="M20" s="99"/>
      <c r="N20" s="99"/>
      <c r="O20" s="99"/>
      <c r="P20" s="99"/>
      <c r="Q20" s="99"/>
      <c r="R20" s="99"/>
      <c r="S20" s="99"/>
      <c r="T20" s="99"/>
      <c r="U20" s="99"/>
      <c r="V20" s="99"/>
      <c r="W20" s="99"/>
      <c r="X20" s="99"/>
      <c r="Y20" s="99"/>
      <c r="Z20" s="99"/>
    </row>
    <row r="21" spans="1:26" ht="15.75" customHeight="1" x14ac:dyDescent="0.25">
      <c r="A21" s="427"/>
      <c r="B21" s="670"/>
      <c r="C21" s="670"/>
      <c r="D21" s="670"/>
      <c r="E21" s="670"/>
      <c r="F21" s="671"/>
    </row>
    <row r="22" spans="1:26" ht="15" customHeight="1" x14ac:dyDescent="0.25">
      <c r="A22" s="692" t="s">
        <v>32</v>
      </c>
      <c r="B22" s="670"/>
      <c r="C22" s="670"/>
      <c r="D22" s="670"/>
      <c r="E22" s="670"/>
      <c r="F22" s="671"/>
    </row>
    <row r="23" spans="1:26" ht="29.25" customHeight="1" x14ac:dyDescent="0.25">
      <c r="A23" s="338" t="s">
        <v>33</v>
      </c>
      <c r="B23" s="691" t="s">
        <v>34</v>
      </c>
      <c r="C23" s="670"/>
      <c r="D23" s="670"/>
      <c r="E23" s="670"/>
      <c r="F23" s="671"/>
    </row>
    <row r="24" spans="1:26" ht="199.5" customHeight="1" x14ac:dyDescent="0.25">
      <c r="A24" s="339" t="s">
        <v>108</v>
      </c>
      <c r="B24" s="674" t="s">
        <v>109</v>
      </c>
      <c r="C24" s="670"/>
      <c r="D24" s="670"/>
      <c r="E24" s="670"/>
      <c r="F24" s="671"/>
    </row>
    <row r="25" spans="1:26" ht="15.75" customHeight="1" x14ac:dyDescent="0.25">
      <c r="A25" s="339"/>
      <c r="B25" s="674"/>
      <c r="C25" s="670"/>
      <c r="D25" s="670"/>
      <c r="E25" s="670"/>
      <c r="F25" s="671"/>
    </row>
    <row r="26" spans="1:26" ht="15.75" customHeight="1" x14ac:dyDescent="0.25">
      <c r="A26" s="339"/>
      <c r="B26" s="674"/>
      <c r="C26" s="670"/>
      <c r="D26" s="670"/>
      <c r="E26" s="670"/>
      <c r="F26" s="671"/>
    </row>
    <row r="27" spans="1:26" ht="15.75" customHeight="1" x14ac:dyDescent="0.25">
      <c r="A27" s="339"/>
      <c r="B27" s="674"/>
      <c r="C27" s="670"/>
      <c r="D27" s="670"/>
      <c r="E27" s="670"/>
      <c r="F27" s="671"/>
    </row>
    <row r="28" spans="1:26" ht="15.75" customHeight="1" x14ac:dyDescent="0.25">
      <c r="A28" s="339"/>
      <c r="B28" s="674"/>
      <c r="C28" s="670"/>
      <c r="D28" s="670"/>
      <c r="E28" s="670"/>
      <c r="F28" s="671"/>
    </row>
    <row r="29" spans="1:26" ht="15.75" customHeight="1" x14ac:dyDescent="0.25">
      <c r="A29" s="339"/>
      <c r="B29" s="674"/>
      <c r="C29" s="670"/>
      <c r="D29" s="670"/>
      <c r="E29" s="670"/>
      <c r="F29" s="671"/>
    </row>
    <row r="30" spans="1:26" ht="15.75" customHeight="1" x14ac:dyDescent="0.25">
      <c r="A30" s="427"/>
      <c r="B30" s="670"/>
      <c r="C30" s="670"/>
      <c r="D30" s="670"/>
      <c r="E30" s="670"/>
      <c r="F30" s="671"/>
    </row>
    <row r="31" spans="1:26" ht="27.75" customHeight="1" x14ac:dyDescent="0.25">
      <c r="A31" s="338" t="s">
        <v>39</v>
      </c>
      <c r="B31" s="691" t="s">
        <v>40</v>
      </c>
      <c r="C31" s="670"/>
      <c r="D31" s="670"/>
      <c r="E31" s="670"/>
      <c r="F31" s="671"/>
      <c r="I31" s="326"/>
    </row>
    <row r="32" spans="1:26" ht="123" customHeight="1" x14ac:dyDescent="0.25">
      <c r="A32" s="339" t="s">
        <v>190</v>
      </c>
      <c r="B32" s="674" t="s">
        <v>684</v>
      </c>
      <c r="C32" s="670"/>
      <c r="D32" s="670"/>
      <c r="E32" s="670"/>
      <c r="F32" s="671"/>
    </row>
    <row r="33" spans="1:19" ht="102" customHeight="1" x14ac:dyDescent="0.25">
      <c r="A33" s="339" t="s">
        <v>192</v>
      </c>
      <c r="B33" s="674" t="s">
        <v>685</v>
      </c>
      <c r="C33" s="670"/>
      <c r="D33" s="670"/>
      <c r="E33" s="670"/>
      <c r="F33" s="671"/>
    </row>
    <row r="34" spans="1:19" ht="165" customHeight="1" x14ac:dyDescent="0.25">
      <c r="A34" s="339" t="s">
        <v>273</v>
      </c>
      <c r="B34" s="674" t="s">
        <v>686</v>
      </c>
      <c r="C34" s="670"/>
      <c r="D34" s="670"/>
      <c r="E34" s="670"/>
      <c r="F34" s="671"/>
    </row>
    <row r="35" spans="1:19" ht="59.25" customHeight="1" x14ac:dyDescent="0.25">
      <c r="A35" s="339" t="s">
        <v>687</v>
      </c>
      <c r="B35" s="674" t="s">
        <v>688</v>
      </c>
      <c r="C35" s="670"/>
      <c r="D35" s="670"/>
      <c r="E35" s="670"/>
      <c r="F35" s="671"/>
    </row>
    <row r="36" spans="1:19" ht="106.5" customHeight="1" x14ac:dyDescent="0.25">
      <c r="A36" s="339" t="s">
        <v>304</v>
      </c>
      <c r="B36" s="674" t="s">
        <v>689</v>
      </c>
      <c r="C36" s="670"/>
      <c r="D36" s="670"/>
      <c r="E36" s="670"/>
      <c r="F36" s="671"/>
    </row>
    <row r="37" spans="1:19" ht="15.75" customHeight="1" x14ac:dyDescent="0.25">
      <c r="A37" s="427"/>
      <c r="B37" s="670"/>
      <c r="C37" s="670"/>
      <c r="D37" s="670"/>
      <c r="E37" s="670"/>
      <c r="F37" s="671"/>
    </row>
    <row r="38" spans="1:19" ht="33.75" customHeight="1" x14ac:dyDescent="0.25">
      <c r="A38" s="338" t="s">
        <v>48</v>
      </c>
      <c r="B38" s="678" t="s">
        <v>49</v>
      </c>
      <c r="C38" s="670"/>
      <c r="D38" s="670"/>
      <c r="E38" s="670"/>
      <c r="F38" s="671"/>
    </row>
    <row r="39" spans="1:19" ht="45" customHeight="1" x14ac:dyDescent="0.25">
      <c r="A39" s="338" t="s">
        <v>50</v>
      </c>
      <c r="B39" s="678" t="s">
        <v>51</v>
      </c>
      <c r="C39" s="671"/>
      <c r="D39" s="678" t="s">
        <v>52</v>
      </c>
      <c r="E39" s="670"/>
      <c r="F39" s="671"/>
      <c r="J39" s="341"/>
    </row>
    <row r="40" spans="1:19" ht="171.75" customHeight="1" x14ac:dyDescent="0.25">
      <c r="A40" s="342" t="s">
        <v>53</v>
      </c>
      <c r="B40" s="674" t="s">
        <v>690</v>
      </c>
      <c r="C40" s="671"/>
      <c r="D40" s="674" t="s">
        <v>691</v>
      </c>
      <c r="E40" s="670"/>
      <c r="F40" s="671"/>
      <c r="G40" s="359"/>
      <c r="H40" s="360"/>
      <c r="I40" s="360"/>
      <c r="J40" s="360"/>
      <c r="K40" s="360"/>
      <c r="L40" s="360"/>
      <c r="M40" s="360"/>
      <c r="N40" s="360"/>
      <c r="O40" s="360"/>
      <c r="P40" s="360"/>
      <c r="Q40" s="360"/>
      <c r="R40" s="360"/>
      <c r="S40" s="360"/>
    </row>
    <row r="41" spans="1:19" ht="103.5" customHeight="1" x14ac:dyDescent="0.25">
      <c r="A41" s="342" t="s">
        <v>54</v>
      </c>
      <c r="B41" s="674" t="s">
        <v>692</v>
      </c>
      <c r="C41" s="671"/>
      <c r="D41" s="674" t="s">
        <v>693</v>
      </c>
      <c r="E41" s="670"/>
      <c r="F41" s="671"/>
      <c r="G41" s="343"/>
      <c r="H41" s="360"/>
      <c r="I41" s="360"/>
      <c r="J41" s="360"/>
      <c r="K41" s="360"/>
      <c r="L41" s="360"/>
      <c r="M41" s="360"/>
      <c r="N41" s="360"/>
      <c r="O41" s="360"/>
      <c r="P41" s="360"/>
      <c r="Q41" s="360"/>
      <c r="R41" s="360"/>
      <c r="S41" s="360"/>
    </row>
    <row r="42" spans="1:19" ht="31.5" customHeight="1" x14ac:dyDescent="0.25">
      <c r="A42" s="342" t="s">
        <v>55</v>
      </c>
      <c r="B42" s="674" t="s">
        <v>694</v>
      </c>
      <c r="C42" s="671"/>
      <c r="D42" s="674" t="s">
        <v>695</v>
      </c>
      <c r="E42" s="670"/>
      <c r="F42" s="671"/>
      <c r="G42" s="359"/>
      <c r="H42" s="360"/>
      <c r="I42" s="360"/>
      <c r="J42" s="360"/>
      <c r="K42" s="360"/>
      <c r="L42" s="360"/>
      <c r="M42" s="360"/>
      <c r="N42" s="360"/>
      <c r="O42" s="360"/>
      <c r="P42" s="360"/>
      <c r="Q42" s="360"/>
      <c r="R42" s="360"/>
      <c r="S42" s="360"/>
    </row>
    <row r="43" spans="1:19" ht="108" customHeight="1" x14ac:dyDescent="0.25">
      <c r="A43" s="342" t="s">
        <v>56</v>
      </c>
      <c r="B43" s="674" t="s">
        <v>696</v>
      </c>
      <c r="C43" s="671"/>
      <c r="D43" s="426" t="s">
        <v>697</v>
      </c>
      <c r="E43" s="670"/>
      <c r="F43" s="671"/>
      <c r="G43" s="359"/>
      <c r="H43" s="360"/>
      <c r="I43" s="360"/>
      <c r="J43" s="360"/>
      <c r="K43" s="360"/>
      <c r="L43" s="360"/>
      <c r="M43" s="360"/>
      <c r="N43" s="360"/>
      <c r="O43" s="360"/>
      <c r="P43" s="360"/>
      <c r="Q43" s="360"/>
      <c r="R43" s="360"/>
      <c r="S43" s="360"/>
    </row>
    <row r="44" spans="1:19" ht="46.5" customHeight="1" x14ac:dyDescent="0.25">
      <c r="A44" s="342" t="s">
        <v>167</v>
      </c>
      <c r="B44" s="426" t="s">
        <v>698</v>
      </c>
      <c r="C44" s="671"/>
      <c r="D44" s="426" t="s">
        <v>699</v>
      </c>
      <c r="E44" s="670"/>
      <c r="F44" s="671"/>
    </row>
    <row r="45" spans="1:19" ht="15.75" customHeight="1" x14ac:dyDescent="0.25">
      <c r="A45" s="427"/>
      <c r="B45" s="670"/>
      <c r="C45" s="670"/>
      <c r="D45" s="670"/>
      <c r="E45" s="670"/>
      <c r="F45" s="671"/>
    </row>
    <row r="46" spans="1:19" ht="46.5" customHeight="1" x14ac:dyDescent="0.25">
      <c r="A46" s="338" t="s">
        <v>57</v>
      </c>
      <c r="B46" s="678" t="s">
        <v>58</v>
      </c>
      <c r="C46" s="670"/>
      <c r="D46" s="670"/>
      <c r="E46" s="670"/>
      <c r="F46" s="671"/>
    </row>
    <row r="47" spans="1:19" ht="33.75" customHeight="1" x14ac:dyDescent="0.25">
      <c r="A47" s="6"/>
      <c r="B47" s="342" t="s">
        <v>59</v>
      </c>
      <c r="C47" s="678" t="s">
        <v>60</v>
      </c>
      <c r="D47" s="671"/>
      <c r="E47" s="678" t="s">
        <v>61</v>
      </c>
      <c r="F47" s="671"/>
    </row>
    <row r="48" spans="1:19" ht="15.75" customHeight="1" x14ac:dyDescent="0.25">
      <c r="A48" s="344"/>
      <c r="B48" s="339"/>
      <c r="C48" s="674"/>
      <c r="D48" s="671"/>
      <c r="E48" s="674"/>
      <c r="F48" s="671"/>
    </row>
    <row r="49" spans="1:6" ht="15.75" customHeight="1" x14ac:dyDescent="0.25">
      <c r="A49" s="344"/>
      <c r="B49" s="339"/>
      <c r="C49" s="674"/>
      <c r="D49" s="671"/>
      <c r="E49" s="674"/>
      <c r="F49" s="671"/>
    </row>
    <row r="50" spans="1:6" ht="15.75" customHeight="1" x14ac:dyDescent="0.25">
      <c r="A50" s="344"/>
      <c r="B50" s="339"/>
      <c r="C50" s="674"/>
      <c r="D50" s="671"/>
      <c r="E50" s="674"/>
      <c r="F50" s="671"/>
    </row>
    <row r="51" spans="1:6" ht="15.75" customHeight="1" x14ac:dyDescent="0.25">
      <c r="A51" s="344"/>
      <c r="B51" s="339"/>
      <c r="C51" s="674"/>
      <c r="D51" s="671"/>
      <c r="E51" s="674"/>
      <c r="F51" s="671"/>
    </row>
    <row r="52" spans="1:6" ht="15.75" customHeight="1" x14ac:dyDescent="0.25">
      <c r="A52" s="344"/>
      <c r="B52" s="339"/>
      <c r="C52" s="674"/>
      <c r="D52" s="671"/>
      <c r="E52" s="674"/>
      <c r="F52" s="671"/>
    </row>
    <row r="53" spans="1:6" ht="15.75" customHeight="1" x14ac:dyDescent="0.25">
      <c r="A53" s="427"/>
      <c r="B53" s="670"/>
      <c r="C53" s="670"/>
      <c r="D53" s="670"/>
      <c r="E53" s="670"/>
      <c r="F53" s="671"/>
    </row>
    <row r="54" spans="1:6" ht="15" customHeight="1" x14ac:dyDescent="0.25">
      <c r="A54" s="672" t="s">
        <v>62</v>
      </c>
      <c r="B54" s="670"/>
      <c r="C54" s="670"/>
      <c r="D54" s="670"/>
      <c r="E54" s="670"/>
      <c r="F54" s="671"/>
    </row>
    <row r="55" spans="1:6" ht="24" customHeight="1" x14ac:dyDescent="0.25">
      <c r="A55" s="13"/>
      <c r="B55" s="13"/>
      <c r="C55" s="342" t="s">
        <v>63</v>
      </c>
      <c r="D55" s="342" t="s">
        <v>64</v>
      </c>
      <c r="E55" s="345" t="s">
        <v>65</v>
      </c>
      <c r="F55" s="346" t="s">
        <v>66</v>
      </c>
    </row>
    <row r="56" spans="1:6" ht="15.75" customHeight="1" x14ac:dyDescent="0.25">
      <c r="A56" s="347" t="s">
        <v>53</v>
      </c>
      <c r="B56" s="348" t="s">
        <v>67</v>
      </c>
      <c r="C56" s="349">
        <f t="shared" ref="C56:D56" si="0">SUM(C57:C59)</f>
        <v>0</v>
      </c>
      <c r="D56" s="349">
        <f t="shared" si="0"/>
        <v>0</v>
      </c>
      <c r="E56" s="349">
        <f t="shared" ref="E56:E59" si="1">D56-C56</f>
        <v>0</v>
      </c>
      <c r="F56" s="350">
        <f>E56/C$72</f>
        <v>0</v>
      </c>
    </row>
    <row r="57" spans="1:6" ht="22.5" customHeight="1" x14ac:dyDescent="0.25">
      <c r="A57" s="351" t="s">
        <v>68</v>
      </c>
      <c r="B57" s="344" t="s">
        <v>69</v>
      </c>
      <c r="C57" s="352">
        <v>0</v>
      </c>
      <c r="D57" s="352">
        <v>0</v>
      </c>
      <c r="E57" s="349">
        <f t="shared" si="1"/>
        <v>0</v>
      </c>
      <c r="F57" s="350">
        <f t="shared" ref="F57:F72" si="2">E57/C$72</f>
        <v>0</v>
      </c>
    </row>
    <row r="58" spans="1:6" ht="23.25" customHeight="1" x14ac:dyDescent="0.25">
      <c r="A58" s="351" t="s">
        <v>70</v>
      </c>
      <c r="B58" s="344" t="s">
        <v>71</v>
      </c>
      <c r="C58" s="352">
        <v>0</v>
      </c>
      <c r="D58" s="352">
        <v>0</v>
      </c>
      <c r="E58" s="349">
        <f t="shared" si="1"/>
        <v>0</v>
      </c>
      <c r="F58" s="350">
        <f t="shared" si="2"/>
        <v>0</v>
      </c>
    </row>
    <row r="59" spans="1:6" ht="15.75" customHeight="1" x14ac:dyDescent="0.25">
      <c r="A59" s="351" t="s">
        <v>72</v>
      </c>
      <c r="B59" s="344" t="s">
        <v>73</v>
      </c>
      <c r="C59" s="352">
        <v>0</v>
      </c>
      <c r="D59" s="352">
        <v>0</v>
      </c>
      <c r="E59" s="349">
        <f t="shared" si="1"/>
        <v>0</v>
      </c>
      <c r="F59" s="350">
        <f t="shared" si="2"/>
        <v>0</v>
      </c>
    </row>
    <row r="60" spans="1:6" ht="15.75" customHeight="1" x14ac:dyDescent="0.25">
      <c r="A60" s="427"/>
      <c r="B60" s="670"/>
      <c r="C60" s="670"/>
      <c r="D60" s="670"/>
      <c r="E60" s="670"/>
      <c r="F60" s="671"/>
    </row>
    <row r="61" spans="1:6" ht="15.75" customHeight="1" x14ac:dyDescent="0.25">
      <c r="A61" s="347" t="s">
        <v>54</v>
      </c>
      <c r="B61" s="348" t="s">
        <v>74</v>
      </c>
      <c r="C61" s="349">
        <f t="shared" ref="C61:D61" si="3">SUM(C63:C70)</f>
        <v>749</v>
      </c>
      <c r="D61" s="349">
        <f t="shared" si="3"/>
        <v>489</v>
      </c>
      <c r="E61" s="349">
        <f>D61-C61</f>
        <v>-260</v>
      </c>
      <c r="F61" s="350">
        <f t="shared" si="2"/>
        <v>-0.34712950600801068</v>
      </c>
    </row>
    <row r="62" spans="1:6" ht="15.75" customHeight="1" x14ac:dyDescent="0.25">
      <c r="A62" s="353"/>
      <c r="B62" s="354" t="s">
        <v>75</v>
      </c>
      <c r="C62" s="355"/>
      <c r="D62" s="355"/>
      <c r="E62" s="355"/>
      <c r="F62" s="356"/>
    </row>
    <row r="63" spans="1:6" ht="15.75" customHeight="1" x14ac:dyDescent="0.25">
      <c r="A63" s="351" t="s">
        <v>76</v>
      </c>
      <c r="B63" s="344" t="s">
        <v>77</v>
      </c>
      <c r="C63" s="352">
        <v>325</v>
      </c>
      <c r="D63" s="361">
        <f>349+10</f>
        <v>359</v>
      </c>
      <c r="E63" s="349">
        <f t="shared" ref="E63:E65" si="4">SUM(D63-C63)</f>
        <v>34</v>
      </c>
      <c r="F63" s="350">
        <f t="shared" si="2"/>
        <v>4.5393858477970631E-2</v>
      </c>
    </row>
    <row r="64" spans="1:6" ht="108" customHeight="1" x14ac:dyDescent="0.25">
      <c r="A64" s="351" t="s">
        <v>78</v>
      </c>
      <c r="B64" s="344" t="s">
        <v>79</v>
      </c>
      <c r="C64" s="352">
        <v>50</v>
      </c>
      <c r="D64" s="352">
        <v>0</v>
      </c>
      <c r="E64" s="349">
        <f t="shared" si="4"/>
        <v>-50</v>
      </c>
      <c r="F64" s="350">
        <f t="shared" si="2"/>
        <v>-6.6755674232309742E-2</v>
      </c>
    </row>
    <row r="65" spans="1:6" ht="69.75" customHeight="1" x14ac:dyDescent="0.25">
      <c r="A65" s="351" t="s">
        <v>80</v>
      </c>
      <c r="B65" s="344" t="s">
        <v>81</v>
      </c>
      <c r="C65" s="352">
        <v>114</v>
      </c>
      <c r="D65" s="352">
        <f>32+88+5+2</f>
        <v>127</v>
      </c>
      <c r="E65" s="349">
        <f t="shared" si="4"/>
        <v>13</v>
      </c>
      <c r="F65" s="350">
        <f t="shared" si="2"/>
        <v>1.7356475300400534E-2</v>
      </c>
    </row>
    <row r="66" spans="1:6" ht="15.75" customHeight="1" x14ac:dyDescent="0.25">
      <c r="A66" s="6"/>
      <c r="B66" s="354" t="s">
        <v>82</v>
      </c>
      <c r="C66" s="355"/>
      <c r="D66" s="355"/>
      <c r="E66" s="355"/>
      <c r="F66" s="356"/>
    </row>
    <row r="67" spans="1:6" ht="26.25" customHeight="1" x14ac:dyDescent="0.25">
      <c r="A67" s="351" t="s">
        <v>83</v>
      </c>
      <c r="B67" s="344" t="s">
        <v>84</v>
      </c>
      <c r="C67" s="352">
        <v>10</v>
      </c>
      <c r="D67" s="352">
        <v>0</v>
      </c>
      <c r="E67" s="349">
        <f t="shared" ref="E67:E70" si="5">SUM(D67-C67)</f>
        <v>-10</v>
      </c>
      <c r="F67" s="350">
        <f t="shared" si="2"/>
        <v>-1.335113484646195E-2</v>
      </c>
    </row>
    <row r="68" spans="1:6" ht="15.75" customHeight="1" x14ac:dyDescent="0.25">
      <c r="A68" s="351" t="s">
        <v>85</v>
      </c>
      <c r="B68" s="344" t="s">
        <v>86</v>
      </c>
      <c r="C68" s="352">
        <v>200</v>
      </c>
      <c r="D68" s="352">
        <v>0</v>
      </c>
      <c r="E68" s="349">
        <f t="shared" si="5"/>
        <v>-200</v>
      </c>
      <c r="F68" s="350">
        <f t="shared" si="2"/>
        <v>-0.26702269692923897</v>
      </c>
    </row>
    <row r="69" spans="1:6" ht="15.75" customHeight="1" x14ac:dyDescent="0.25">
      <c r="A69" s="351" t="s">
        <v>87</v>
      </c>
      <c r="B69" s="344" t="s">
        <v>88</v>
      </c>
      <c r="C69" s="352">
        <v>50</v>
      </c>
      <c r="D69" s="352">
        <v>3</v>
      </c>
      <c r="E69" s="349">
        <f t="shared" si="5"/>
        <v>-47</v>
      </c>
      <c r="F69" s="350">
        <f t="shared" si="2"/>
        <v>-6.2750333778371165E-2</v>
      </c>
    </row>
    <row r="70" spans="1:6" ht="15.75" customHeight="1" x14ac:dyDescent="0.25">
      <c r="A70" s="351" t="s">
        <v>89</v>
      </c>
      <c r="B70" s="344" t="s">
        <v>90</v>
      </c>
      <c r="C70" s="352">
        <v>0</v>
      </c>
      <c r="D70" s="352">
        <v>0</v>
      </c>
      <c r="E70" s="349">
        <f t="shared" si="5"/>
        <v>0</v>
      </c>
      <c r="F70" s="350">
        <f t="shared" si="2"/>
        <v>0</v>
      </c>
    </row>
    <row r="71" spans="1:6" ht="15.75" customHeight="1" x14ac:dyDescent="0.25">
      <c r="A71" s="427"/>
      <c r="B71" s="670"/>
      <c r="C71" s="670"/>
      <c r="D71" s="670"/>
      <c r="E71" s="670"/>
      <c r="F71" s="671"/>
    </row>
    <row r="72" spans="1:6" ht="15.75" customHeight="1" x14ac:dyDescent="0.25">
      <c r="A72" s="347" t="s">
        <v>55</v>
      </c>
      <c r="B72" s="348" t="s">
        <v>91</v>
      </c>
      <c r="C72" s="349">
        <f>SUM(C61,C56)</f>
        <v>749</v>
      </c>
      <c r="D72" s="349">
        <f>SUM(D61,D56,)</f>
        <v>489</v>
      </c>
      <c r="E72" s="349">
        <f>D72-C72</f>
        <v>-260</v>
      </c>
      <c r="F72" s="350">
        <f t="shared" si="2"/>
        <v>-0.34712950600801068</v>
      </c>
    </row>
    <row r="73" spans="1:6" ht="15.75" customHeight="1" x14ac:dyDescent="0.25">
      <c r="A73" s="427"/>
      <c r="B73" s="670"/>
      <c r="C73" s="670"/>
      <c r="D73" s="670"/>
      <c r="E73" s="670"/>
      <c r="F73" s="671"/>
    </row>
    <row r="74" spans="1:6" ht="15" customHeight="1" x14ac:dyDescent="0.25">
      <c r="A74" s="672" t="s">
        <v>92</v>
      </c>
      <c r="B74" s="670"/>
      <c r="C74" s="670"/>
      <c r="D74" s="670"/>
      <c r="E74" s="670"/>
      <c r="F74" s="671"/>
    </row>
    <row r="75" spans="1:6" ht="30.75" customHeight="1" x14ac:dyDescent="0.25">
      <c r="A75" s="342" t="s">
        <v>93</v>
      </c>
      <c r="B75" s="678" t="s">
        <v>94</v>
      </c>
      <c r="C75" s="670"/>
      <c r="D75" s="671"/>
      <c r="E75" s="678" t="s">
        <v>95</v>
      </c>
      <c r="F75" s="671"/>
    </row>
    <row r="76" spans="1:6" ht="33.75" customHeight="1" x14ac:dyDescent="0.25">
      <c r="A76" s="351" t="s">
        <v>700</v>
      </c>
      <c r="B76" s="680" t="s">
        <v>701</v>
      </c>
      <c r="C76" s="670"/>
      <c r="D76" s="670"/>
      <c r="E76" s="669">
        <v>486</v>
      </c>
      <c r="F76" s="671"/>
    </row>
    <row r="77" spans="1:6" ht="25.5" customHeight="1" x14ac:dyDescent="0.25">
      <c r="A77" s="351" t="s">
        <v>87</v>
      </c>
      <c r="B77" s="1004" t="s">
        <v>702</v>
      </c>
      <c r="C77" s="670"/>
      <c r="D77" s="671"/>
      <c r="E77" s="669">
        <v>3</v>
      </c>
      <c r="F77" s="671"/>
    </row>
    <row r="78" spans="1:6" ht="64.5" customHeight="1" x14ac:dyDescent="0.25">
      <c r="A78" s="358"/>
      <c r="B78" s="1005" t="s">
        <v>703</v>
      </c>
      <c r="C78" s="670"/>
      <c r="D78" s="671"/>
      <c r="E78" s="669"/>
      <c r="F78" s="671"/>
    </row>
    <row r="79" spans="1:6" ht="45" customHeight="1" x14ac:dyDescent="0.25">
      <c r="A79" s="358"/>
      <c r="B79" s="1006" t="s">
        <v>704</v>
      </c>
      <c r="C79" s="670"/>
      <c r="D79" s="671"/>
      <c r="E79" s="669"/>
      <c r="F79" s="671"/>
    </row>
    <row r="80" spans="1:6" ht="15.75" customHeight="1" x14ac:dyDescent="0.25">
      <c r="A80" s="351"/>
      <c r="B80" s="1004"/>
      <c r="C80" s="670"/>
      <c r="D80" s="671"/>
      <c r="E80" s="669"/>
      <c r="F80" s="671"/>
    </row>
    <row r="81" spans="1:6" ht="15" customHeight="1" x14ac:dyDescent="0.25">
      <c r="A81" s="358"/>
      <c r="B81" s="1004"/>
      <c r="C81" s="670"/>
      <c r="D81" s="671"/>
      <c r="E81" s="669"/>
      <c r="F81" s="671"/>
    </row>
    <row r="82" spans="1:6" ht="15.75" customHeight="1" x14ac:dyDescent="0.25">
      <c r="A82" s="358"/>
      <c r="B82" s="669"/>
      <c r="C82" s="670"/>
      <c r="D82" s="671"/>
      <c r="E82" s="669"/>
      <c r="F82" s="671"/>
    </row>
    <row r="83" spans="1:6" ht="15.75" customHeight="1" x14ac:dyDescent="0.25">
      <c r="A83" s="358"/>
      <c r="B83" s="669"/>
      <c r="C83" s="670"/>
      <c r="D83" s="671"/>
      <c r="E83" s="669"/>
      <c r="F83" s="671"/>
    </row>
    <row r="84" spans="1:6" ht="15.75" customHeight="1" x14ac:dyDescent="0.25">
      <c r="A84" s="27"/>
      <c r="B84" s="27"/>
      <c r="C84" s="27"/>
      <c r="D84" s="27"/>
      <c r="E84" s="27"/>
      <c r="F84" s="27"/>
    </row>
    <row r="85" spans="1:6" ht="15.75" customHeight="1" x14ac:dyDescent="0.25">
      <c r="A85" s="431" t="s">
        <v>96</v>
      </c>
      <c r="B85" s="432"/>
      <c r="C85" s="432"/>
      <c r="D85" s="432"/>
      <c r="E85" s="432"/>
      <c r="F85" s="432"/>
    </row>
    <row r="86" spans="1:6" ht="15.75" customHeight="1" x14ac:dyDescent="0.25">
      <c r="A86" s="431" t="s">
        <v>676</v>
      </c>
      <c r="B86" s="432"/>
      <c r="C86" s="432"/>
      <c r="D86" s="432"/>
      <c r="E86" s="432"/>
      <c r="F86" s="432"/>
    </row>
    <row r="87" spans="1:6" ht="15.75" customHeight="1" x14ac:dyDescent="0.25">
      <c r="A87" s="28"/>
      <c r="B87" s="28"/>
      <c r="C87" s="28"/>
      <c r="D87" s="28"/>
      <c r="E87" s="28"/>
      <c r="F87" s="28"/>
    </row>
    <row r="88" spans="1:6" ht="15.75" customHeight="1" x14ac:dyDescent="0.25"/>
    <row r="89" spans="1:6" ht="15.75" customHeight="1" x14ac:dyDescent="0.25"/>
    <row r="90" spans="1:6" ht="15.75" customHeight="1" x14ac:dyDescent="0.25"/>
    <row r="91" spans="1:6" ht="15.75" customHeight="1" x14ac:dyDescent="0.25"/>
    <row r="92" spans="1:6" ht="15.75" customHeight="1" x14ac:dyDescent="0.25"/>
    <row r="93" spans="1:6" ht="15.75" customHeight="1" x14ac:dyDescent="0.25"/>
    <row r="94" spans="1:6" ht="15.75" customHeight="1" x14ac:dyDescent="0.25"/>
    <row r="95" spans="1:6" ht="15.75" customHeight="1" x14ac:dyDescent="0.25"/>
    <row r="96" spans="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9">
    <mergeCell ref="A85:F85"/>
    <mergeCell ref="A86:F86"/>
    <mergeCell ref="B81:D81"/>
    <mergeCell ref="E81:F81"/>
    <mergeCell ref="B82:D82"/>
    <mergeCell ref="E82:F82"/>
    <mergeCell ref="B83:D83"/>
    <mergeCell ref="E83:F83"/>
    <mergeCell ref="B78:D78"/>
    <mergeCell ref="E78:F78"/>
    <mergeCell ref="B79:D79"/>
    <mergeCell ref="E79:F79"/>
    <mergeCell ref="B80:D80"/>
    <mergeCell ref="E80:F80"/>
    <mergeCell ref="B75:D75"/>
    <mergeCell ref="E75:F75"/>
    <mergeCell ref="B76:D76"/>
    <mergeCell ref="E76:F76"/>
    <mergeCell ref="B77:D77"/>
    <mergeCell ref="E77:F77"/>
    <mergeCell ref="A74:F74"/>
    <mergeCell ref="C50:D50"/>
    <mergeCell ref="E50:F50"/>
    <mergeCell ref="C51:D51"/>
    <mergeCell ref="E51:F51"/>
    <mergeCell ref="C52:D52"/>
    <mergeCell ref="E52:F52"/>
    <mergeCell ref="A53:F53"/>
    <mergeCell ref="A54:F54"/>
    <mergeCell ref="A60:F60"/>
    <mergeCell ref="A71:F71"/>
    <mergeCell ref="A73:F73"/>
    <mergeCell ref="C47:D47"/>
    <mergeCell ref="E47:F47"/>
    <mergeCell ref="C48:D48"/>
    <mergeCell ref="E48:F48"/>
    <mergeCell ref="C49:D49"/>
    <mergeCell ref="E49:F49"/>
    <mergeCell ref="B46:F46"/>
    <mergeCell ref="B40:C40"/>
    <mergeCell ref="D40:F40"/>
    <mergeCell ref="B41:C41"/>
    <mergeCell ref="D41:F41"/>
    <mergeCell ref="B42:C42"/>
    <mergeCell ref="D42:F42"/>
    <mergeCell ref="B43:C43"/>
    <mergeCell ref="D43:F43"/>
    <mergeCell ref="B44:C44"/>
    <mergeCell ref="D44:F44"/>
    <mergeCell ref="A45:F45"/>
    <mergeCell ref="B35:F35"/>
    <mergeCell ref="B36:F36"/>
    <mergeCell ref="A37:F37"/>
    <mergeCell ref="B38:F38"/>
    <mergeCell ref="B39:C39"/>
    <mergeCell ref="D39:F39"/>
    <mergeCell ref="B34:F34"/>
    <mergeCell ref="B23:F23"/>
    <mergeCell ref="B24:F24"/>
    <mergeCell ref="B25:F25"/>
    <mergeCell ref="B26:F26"/>
    <mergeCell ref="B27:F27"/>
    <mergeCell ref="B28:F28"/>
    <mergeCell ref="B29:F29"/>
    <mergeCell ref="A30:F30"/>
    <mergeCell ref="B31:F31"/>
    <mergeCell ref="B32:F32"/>
    <mergeCell ref="B33:F33"/>
    <mergeCell ref="A22:F22"/>
    <mergeCell ref="B16:C16"/>
    <mergeCell ref="D16:F16"/>
    <mergeCell ref="B17:C17"/>
    <mergeCell ref="D17:F17"/>
    <mergeCell ref="B18:C18"/>
    <mergeCell ref="D18:F18"/>
    <mergeCell ref="B19:C19"/>
    <mergeCell ref="D19:F19"/>
    <mergeCell ref="B20:C20"/>
    <mergeCell ref="D20:F20"/>
    <mergeCell ref="A21:F21"/>
    <mergeCell ref="C12:D12"/>
    <mergeCell ref="E12:F12"/>
    <mergeCell ref="A13:F13"/>
    <mergeCell ref="A14:F14"/>
    <mergeCell ref="B15:C15"/>
    <mergeCell ref="D15:F15"/>
    <mergeCell ref="B9:C9"/>
    <mergeCell ref="D9:F9"/>
    <mergeCell ref="C10:D10"/>
    <mergeCell ref="E10:F10"/>
    <mergeCell ref="C11:D11"/>
    <mergeCell ref="E11:F11"/>
    <mergeCell ref="A6:A8"/>
    <mergeCell ref="B6:F8"/>
    <mergeCell ref="B1:F1"/>
    <mergeCell ref="A2:F2"/>
    <mergeCell ref="A3:F3"/>
    <mergeCell ref="B4:F4"/>
    <mergeCell ref="B5:F5"/>
  </mergeCells>
  <hyperlinks>
    <hyperlink ref="B18" r:id="rId1" xr:uid="{FA05870A-3F86-43FF-873F-48792F46B643}"/>
    <hyperlink ref="D18" r:id="rId2" xr:uid="{1BAF2531-0C97-46D5-A8C4-1C23B9DDB868}"/>
    <hyperlink ref="B20" r:id="rId3" xr:uid="{FC39F35C-0E0B-4128-9B69-0E61B5DC6367}"/>
    <hyperlink ref="D20" r:id="rId4" xr:uid="{C2841C3B-153C-41E6-937A-AD82232C691C}"/>
  </hyperlinks>
  <printOptions horizontalCentered="1"/>
  <pageMargins left="0.70866141732283472" right="0.70866141732283472" top="0.78740157480314965" bottom="0.78740157480314965" header="0" footer="0"/>
  <pageSetup paperSize="9" orientation="portrait" r:id="rId5"/>
  <rowBreaks count="1" manualBreakCount="1">
    <brk id="5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A8E62-8B33-4416-95A9-8A30CDD119B0}">
  <sheetPr>
    <pageSetUpPr fitToPage="1"/>
  </sheetPr>
  <dimension ref="A1:Z995"/>
  <sheetViews>
    <sheetView topLeftCell="A48" zoomScaleNormal="100" workbookViewId="0">
      <selection activeCell="B24" sqref="B24:F24"/>
    </sheetView>
  </sheetViews>
  <sheetFormatPr defaultColWidth="14.42578125" defaultRowHeight="15" customHeight="1" x14ac:dyDescent="0.25"/>
  <cols>
    <col min="1" max="1" width="17.85546875" style="251" customWidth="1"/>
    <col min="2" max="2" width="29" style="251" customWidth="1"/>
    <col min="3" max="3" width="16.85546875" style="251" customWidth="1"/>
    <col min="4" max="4" width="17.7109375" style="251" customWidth="1"/>
    <col min="5" max="5" width="14" style="251" customWidth="1"/>
    <col min="6" max="6" width="14.7109375" style="251" customWidth="1"/>
    <col min="7" max="26" width="8.7109375" style="251" customWidth="1"/>
    <col min="27" max="16384" width="14.42578125" style="251"/>
  </cols>
  <sheetData>
    <row r="1" spans="1:26" ht="18.75" x14ac:dyDescent="0.25">
      <c r="A1" s="249" t="s">
        <v>0</v>
      </c>
      <c r="B1" s="1021" t="s">
        <v>554</v>
      </c>
      <c r="C1" s="1013"/>
      <c r="D1" s="1013"/>
      <c r="E1" s="1013"/>
      <c r="F1" s="1011"/>
      <c r="G1" s="250"/>
      <c r="H1" s="250"/>
      <c r="I1" s="250"/>
      <c r="J1" s="250"/>
      <c r="K1" s="250"/>
      <c r="L1" s="250"/>
      <c r="M1" s="250"/>
      <c r="N1" s="250"/>
      <c r="O1" s="250"/>
      <c r="P1" s="250"/>
      <c r="Q1" s="250"/>
      <c r="R1" s="250"/>
      <c r="S1" s="250"/>
      <c r="T1" s="250"/>
      <c r="U1" s="250"/>
      <c r="V1" s="250"/>
      <c r="W1" s="250"/>
      <c r="X1" s="250"/>
      <c r="Y1" s="250"/>
      <c r="Z1" s="250"/>
    </row>
    <row r="2" spans="1:26" ht="15" customHeight="1" x14ac:dyDescent="0.25">
      <c r="A2" s="1034" t="s">
        <v>2</v>
      </c>
      <c r="B2" s="1013"/>
      <c r="C2" s="1013"/>
      <c r="D2" s="1013"/>
      <c r="E2" s="1013"/>
      <c r="F2" s="1011"/>
      <c r="G2" s="250"/>
      <c r="H2" s="250"/>
      <c r="I2" s="250"/>
      <c r="J2" s="250"/>
      <c r="K2" s="250"/>
      <c r="L2" s="250"/>
      <c r="M2" s="250"/>
      <c r="N2" s="250"/>
      <c r="O2" s="250"/>
      <c r="P2" s="250"/>
      <c r="Q2" s="250"/>
      <c r="R2" s="250"/>
      <c r="S2" s="250"/>
      <c r="T2" s="250"/>
      <c r="U2" s="250"/>
      <c r="V2" s="250"/>
      <c r="W2" s="250"/>
      <c r="X2" s="250"/>
      <c r="Y2" s="250"/>
      <c r="Z2" s="250"/>
    </row>
    <row r="3" spans="1:26" ht="15" customHeight="1" x14ac:dyDescent="0.25">
      <c r="A3" s="1034" t="s">
        <v>99</v>
      </c>
      <c r="B3" s="1013"/>
      <c r="C3" s="1013"/>
      <c r="D3" s="1013"/>
      <c r="E3" s="1013"/>
      <c r="F3" s="1011"/>
      <c r="G3" s="250"/>
      <c r="H3" s="250"/>
      <c r="I3" s="250"/>
      <c r="J3" s="250"/>
      <c r="K3" s="250"/>
      <c r="L3" s="250"/>
      <c r="M3" s="250"/>
      <c r="N3" s="250"/>
      <c r="O3" s="250"/>
      <c r="P3" s="250"/>
      <c r="Q3" s="250"/>
      <c r="R3" s="250"/>
      <c r="S3" s="250"/>
      <c r="T3" s="250"/>
      <c r="U3" s="250"/>
      <c r="V3" s="250"/>
      <c r="W3" s="250"/>
      <c r="X3" s="250"/>
      <c r="Y3" s="250"/>
      <c r="Z3" s="250"/>
    </row>
    <row r="4" spans="1:26" x14ac:dyDescent="0.25">
      <c r="A4" s="252" t="s">
        <v>4</v>
      </c>
      <c r="B4" s="1035" t="s">
        <v>5</v>
      </c>
      <c r="C4" s="1013"/>
      <c r="D4" s="1013"/>
      <c r="E4" s="1013"/>
      <c r="F4" s="1011"/>
      <c r="G4" s="250"/>
      <c r="H4" s="250"/>
      <c r="I4" s="250"/>
      <c r="J4" s="250"/>
      <c r="K4" s="250"/>
      <c r="L4" s="250"/>
      <c r="M4" s="250"/>
      <c r="N4" s="250"/>
      <c r="O4" s="250"/>
      <c r="P4" s="250"/>
      <c r="Q4" s="250"/>
      <c r="R4" s="250"/>
      <c r="S4" s="250"/>
      <c r="T4" s="250"/>
      <c r="U4" s="250"/>
      <c r="V4" s="250"/>
      <c r="W4" s="250"/>
      <c r="X4" s="250"/>
      <c r="Y4" s="250"/>
      <c r="Z4" s="250"/>
    </row>
    <row r="5" spans="1:26" x14ac:dyDescent="0.25">
      <c r="A5" s="252" t="s">
        <v>6</v>
      </c>
      <c r="B5" s="1035" t="s">
        <v>7</v>
      </c>
      <c r="C5" s="1013"/>
      <c r="D5" s="1013"/>
      <c r="E5" s="1013"/>
      <c r="F5" s="1011"/>
      <c r="G5" s="250"/>
      <c r="H5" s="250"/>
      <c r="I5" s="250"/>
      <c r="J5" s="250"/>
      <c r="K5" s="250"/>
      <c r="L5" s="250"/>
      <c r="M5" s="250"/>
      <c r="N5" s="250"/>
      <c r="O5" s="250"/>
      <c r="P5" s="250"/>
      <c r="Q5" s="250"/>
      <c r="R5" s="250"/>
      <c r="S5" s="250"/>
      <c r="T5" s="250"/>
      <c r="U5" s="250"/>
      <c r="V5" s="250"/>
      <c r="W5" s="250"/>
      <c r="X5" s="250"/>
      <c r="Y5" s="250"/>
      <c r="Z5" s="250"/>
    </row>
    <row r="6" spans="1:26" x14ac:dyDescent="0.25">
      <c r="A6" s="1023" t="s">
        <v>8</v>
      </c>
      <c r="B6" s="1026" t="s">
        <v>9</v>
      </c>
      <c r="C6" s="1027"/>
      <c r="D6" s="1027"/>
      <c r="E6" s="1027"/>
      <c r="F6" s="1028"/>
      <c r="G6" s="250"/>
      <c r="H6" s="250"/>
      <c r="I6" s="250"/>
      <c r="J6" s="250"/>
      <c r="K6" s="250"/>
      <c r="L6" s="250"/>
      <c r="M6" s="250"/>
      <c r="N6" s="250"/>
      <c r="O6" s="250"/>
      <c r="P6" s="250"/>
      <c r="Q6" s="250"/>
      <c r="R6" s="250"/>
      <c r="S6" s="250"/>
      <c r="T6" s="250"/>
      <c r="U6" s="250"/>
      <c r="V6" s="250"/>
      <c r="W6" s="250"/>
      <c r="X6" s="250"/>
      <c r="Y6" s="250"/>
      <c r="Z6" s="250"/>
    </row>
    <row r="7" spans="1:26" x14ac:dyDescent="0.25">
      <c r="A7" s="1024"/>
      <c r="B7" s="1029"/>
      <c r="C7" s="874"/>
      <c r="D7" s="874"/>
      <c r="E7" s="874"/>
      <c r="F7" s="1030"/>
      <c r="G7" s="250"/>
      <c r="H7" s="250"/>
      <c r="I7" s="250"/>
      <c r="J7" s="250"/>
      <c r="K7" s="250"/>
      <c r="L7" s="250"/>
      <c r="M7" s="250"/>
      <c r="N7" s="250"/>
      <c r="O7" s="250"/>
      <c r="P7" s="250"/>
      <c r="Q7" s="250"/>
      <c r="R7" s="250"/>
      <c r="S7" s="250"/>
      <c r="T7" s="250"/>
      <c r="U7" s="250"/>
      <c r="V7" s="250"/>
      <c r="W7" s="250"/>
      <c r="X7" s="250"/>
      <c r="Y7" s="250"/>
      <c r="Z7" s="250"/>
    </row>
    <row r="8" spans="1:26" x14ac:dyDescent="0.25">
      <c r="A8" s="1025"/>
      <c r="B8" s="1031"/>
      <c r="C8" s="1032"/>
      <c r="D8" s="1032"/>
      <c r="E8" s="1032"/>
      <c r="F8" s="1033"/>
      <c r="G8" s="250"/>
      <c r="H8" s="250"/>
      <c r="I8" s="250"/>
      <c r="J8" s="250"/>
      <c r="K8" s="250"/>
      <c r="L8" s="250"/>
      <c r="M8" s="250"/>
      <c r="N8" s="250"/>
      <c r="O8" s="250"/>
      <c r="P8" s="250"/>
      <c r="Q8" s="250"/>
      <c r="R8" s="250"/>
      <c r="S8" s="250"/>
      <c r="T8" s="250"/>
      <c r="U8" s="250"/>
      <c r="V8" s="250"/>
      <c r="W8" s="250"/>
      <c r="X8" s="250"/>
      <c r="Y8" s="250"/>
      <c r="Z8" s="250"/>
    </row>
    <row r="9" spans="1:26" ht="25.5" x14ac:dyDescent="0.25">
      <c r="A9" s="252" t="s">
        <v>10</v>
      </c>
      <c r="B9" s="1022" t="s">
        <v>100</v>
      </c>
      <c r="C9" s="1011"/>
      <c r="D9" s="1022" t="s">
        <v>12</v>
      </c>
      <c r="E9" s="1013"/>
      <c r="F9" s="1011"/>
      <c r="G9" s="250"/>
      <c r="H9" s="250"/>
      <c r="I9" s="250"/>
      <c r="J9" s="250"/>
      <c r="K9" s="250"/>
      <c r="L9" s="250"/>
      <c r="M9" s="250"/>
      <c r="N9" s="250"/>
      <c r="O9" s="250"/>
      <c r="P9" s="250"/>
      <c r="Q9" s="250"/>
      <c r="R9" s="250"/>
      <c r="S9" s="250"/>
      <c r="T9" s="250"/>
      <c r="U9" s="250"/>
      <c r="V9" s="250"/>
      <c r="W9" s="250"/>
      <c r="X9" s="250"/>
      <c r="Y9" s="250"/>
      <c r="Z9" s="250"/>
    </row>
    <row r="10" spans="1:26" ht="25.5" customHeight="1" x14ac:dyDescent="0.25">
      <c r="A10" s="253" t="s">
        <v>13</v>
      </c>
      <c r="B10" s="252" t="s">
        <v>14</v>
      </c>
      <c r="C10" s="1022" t="s">
        <v>15</v>
      </c>
      <c r="D10" s="1011"/>
      <c r="E10" s="1022" t="s">
        <v>16</v>
      </c>
      <c r="F10" s="1011"/>
      <c r="G10" s="250"/>
      <c r="H10" s="250"/>
      <c r="I10" s="250"/>
      <c r="J10" s="250"/>
      <c r="K10" s="250"/>
      <c r="L10" s="250"/>
      <c r="M10" s="250"/>
      <c r="N10" s="250"/>
      <c r="O10" s="250"/>
      <c r="P10" s="250"/>
      <c r="Q10" s="250"/>
      <c r="R10" s="250"/>
      <c r="S10" s="250"/>
      <c r="T10" s="250"/>
      <c r="U10" s="250"/>
      <c r="V10" s="250"/>
      <c r="W10" s="250"/>
      <c r="X10" s="250"/>
      <c r="Y10" s="250"/>
      <c r="Z10" s="250"/>
    </row>
    <row r="11" spans="1:26" x14ac:dyDescent="0.25">
      <c r="A11" s="252" t="s">
        <v>17</v>
      </c>
      <c r="B11" s="254">
        <v>891</v>
      </c>
      <c r="C11" s="1020">
        <v>891</v>
      </c>
      <c r="D11" s="1011"/>
      <c r="E11" s="1020">
        <v>0</v>
      </c>
      <c r="F11" s="1011"/>
      <c r="G11" s="250"/>
      <c r="H11" s="250"/>
      <c r="I11" s="250"/>
      <c r="J11" s="250"/>
      <c r="K11" s="250"/>
      <c r="L11" s="250"/>
      <c r="M11" s="250"/>
      <c r="N11" s="250"/>
      <c r="O11" s="250"/>
      <c r="P11" s="250"/>
      <c r="Q11" s="250"/>
      <c r="R11" s="250"/>
      <c r="S11" s="250"/>
      <c r="T11" s="250"/>
      <c r="U11" s="250"/>
      <c r="V11" s="250"/>
      <c r="W11" s="250"/>
      <c r="X11" s="250"/>
      <c r="Y11" s="250"/>
      <c r="Z11" s="250"/>
    </row>
    <row r="12" spans="1:26" x14ac:dyDescent="0.25">
      <c r="A12" s="252" t="s">
        <v>18</v>
      </c>
      <c r="B12" s="254">
        <v>891</v>
      </c>
      <c r="C12" s="1020">
        <v>891</v>
      </c>
      <c r="D12" s="1011"/>
      <c r="E12" s="1020">
        <v>0</v>
      </c>
      <c r="F12" s="1011"/>
      <c r="G12" s="250"/>
      <c r="H12" s="250"/>
      <c r="I12" s="250"/>
      <c r="J12" s="250"/>
      <c r="K12" s="250"/>
      <c r="L12" s="250"/>
      <c r="M12" s="250"/>
      <c r="N12" s="250"/>
      <c r="O12" s="250"/>
      <c r="P12" s="250"/>
      <c r="Q12" s="250"/>
      <c r="R12" s="250"/>
      <c r="S12" s="250"/>
      <c r="T12" s="250"/>
      <c r="U12" s="250"/>
      <c r="V12" s="250"/>
      <c r="W12" s="250"/>
      <c r="X12" s="250"/>
      <c r="Y12" s="250"/>
      <c r="Z12" s="250"/>
    </row>
    <row r="13" spans="1:26" x14ac:dyDescent="0.25">
      <c r="A13" s="1019"/>
      <c r="B13" s="1013"/>
      <c r="C13" s="1013"/>
      <c r="D13" s="1013"/>
      <c r="E13" s="1013"/>
      <c r="F13" s="1011"/>
      <c r="G13" s="250"/>
      <c r="H13" s="250"/>
      <c r="I13" s="250"/>
      <c r="J13" s="250"/>
      <c r="K13" s="250"/>
      <c r="L13" s="250"/>
      <c r="M13" s="250"/>
      <c r="N13" s="250"/>
      <c r="O13" s="250"/>
      <c r="P13" s="250"/>
      <c r="Q13" s="250"/>
      <c r="R13" s="250"/>
      <c r="S13" s="250"/>
      <c r="T13" s="250"/>
      <c r="U13" s="250"/>
      <c r="V13" s="250"/>
      <c r="W13" s="250"/>
      <c r="X13" s="250"/>
      <c r="Y13" s="250"/>
      <c r="Z13" s="250"/>
    </row>
    <row r="14" spans="1:26" x14ac:dyDescent="0.25">
      <c r="A14" s="1021" t="s">
        <v>19</v>
      </c>
      <c r="B14" s="1013"/>
      <c r="C14" s="1013"/>
      <c r="D14" s="1013"/>
      <c r="E14" s="1013"/>
      <c r="F14" s="1011"/>
      <c r="G14" s="250"/>
      <c r="H14" s="250"/>
      <c r="I14" s="250"/>
      <c r="J14" s="250"/>
      <c r="K14" s="250"/>
      <c r="L14" s="250"/>
      <c r="M14" s="250"/>
      <c r="N14" s="250"/>
      <c r="O14" s="250"/>
      <c r="P14" s="250"/>
      <c r="Q14" s="250"/>
      <c r="R14" s="250"/>
      <c r="S14" s="250"/>
      <c r="T14" s="250"/>
      <c r="U14" s="250"/>
      <c r="V14" s="250"/>
      <c r="W14" s="250"/>
      <c r="X14" s="250"/>
      <c r="Y14" s="250"/>
      <c r="Z14" s="250"/>
    </row>
    <row r="15" spans="1:26" x14ac:dyDescent="0.25">
      <c r="A15" s="255"/>
      <c r="B15" s="892" t="s">
        <v>20</v>
      </c>
      <c r="C15" s="1017"/>
      <c r="D15" s="892" t="s">
        <v>21</v>
      </c>
      <c r="E15" s="1018"/>
      <c r="F15" s="1017"/>
      <c r="G15" s="250"/>
      <c r="H15" s="250"/>
      <c r="I15" s="250"/>
      <c r="J15" s="250"/>
      <c r="K15" s="250"/>
      <c r="L15" s="250"/>
      <c r="M15" s="250"/>
      <c r="N15" s="250"/>
      <c r="O15" s="250"/>
      <c r="P15" s="250"/>
      <c r="Q15" s="250"/>
      <c r="R15" s="250"/>
      <c r="S15" s="250"/>
      <c r="T15" s="250"/>
      <c r="U15" s="250"/>
      <c r="V15" s="250"/>
      <c r="W15" s="250"/>
      <c r="X15" s="250"/>
      <c r="Y15" s="250"/>
      <c r="Z15" s="250"/>
    </row>
    <row r="16" spans="1:26" x14ac:dyDescent="0.25">
      <c r="A16" s="252" t="s">
        <v>22</v>
      </c>
      <c r="B16" s="889" t="s">
        <v>23</v>
      </c>
      <c r="C16" s="1017"/>
      <c r="D16" s="889" t="s">
        <v>24</v>
      </c>
      <c r="E16" s="1018"/>
      <c r="F16" s="1017"/>
      <c r="G16" s="250"/>
      <c r="H16" s="250"/>
      <c r="I16" s="250"/>
      <c r="J16" s="250"/>
      <c r="K16" s="250"/>
      <c r="L16" s="250"/>
      <c r="M16" s="250"/>
      <c r="N16" s="250"/>
      <c r="O16" s="250"/>
      <c r="P16" s="250"/>
      <c r="Q16" s="250"/>
      <c r="R16" s="250"/>
      <c r="S16" s="250"/>
      <c r="T16" s="250"/>
      <c r="U16" s="250"/>
      <c r="V16" s="250"/>
      <c r="W16" s="250"/>
      <c r="X16" s="250"/>
      <c r="Y16" s="250"/>
      <c r="Z16" s="250"/>
    </row>
    <row r="17" spans="1:26" x14ac:dyDescent="0.25">
      <c r="A17" s="252" t="s">
        <v>0</v>
      </c>
      <c r="B17" s="889" t="s">
        <v>25</v>
      </c>
      <c r="C17" s="1017"/>
      <c r="D17" s="889" t="s">
        <v>25</v>
      </c>
      <c r="E17" s="1018"/>
      <c r="F17" s="1017"/>
      <c r="G17" s="250"/>
      <c r="H17" s="250"/>
      <c r="I17" s="250"/>
      <c r="J17" s="250"/>
      <c r="K17" s="250"/>
      <c r="L17" s="250"/>
      <c r="M17" s="250"/>
      <c r="N17" s="250"/>
      <c r="O17" s="250"/>
      <c r="P17" s="250"/>
      <c r="Q17" s="250"/>
      <c r="R17" s="250"/>
      <c r="S17" s="250"/>
      <c r="T17" s="250"/>
      <c r="U17" s="250"/>
      <c r="V17" s="250"/>
      <c r="W17" s="250"/>
      <c r="X17" s="250"/>
      <c r="Y17" s="250"/>
      <c r="Z17" s="250"/>
    </row>
    <row r="18" spans="1:26" x14ac:dyDescent="0.25">
      <c r="A18" s="252" t="s">
        <v>26</v>
      </c>
      <c r="B18" s="886" t="s">
        <v>27</v>
      </c>
      <c r="C18" s="1017"/>
      <c r="D18" s="886" t="s">
        <v>27</v>
      </c>
      <c r="E18" s="1018"/>
      <c r="F18" s="1017"/>
      <c r="G18" s="250"/>
      <c r="H18" s="250"/>
      <c r="I18" s="250"/>
      <c r="J18" s="250"/>
      <c r="K18" s="250"/>
      <c r="L18" s="250"/>
      <c r="M18" s="250"/>
      <c r="N18" s="250"/>
      <c r="O18" s="250"/>
      <c r="P18" s="250"/>
      <c r="Q18" s="250"/>
      <c r="R18" s="250"/>
      <c r="S18" s="250"/>
      <c r="T18" s="250"/>
      <c r="U18" s="250"/>
      <c r="V18" s="250"/>
      <c r="W18" s="250"/>
      <c r="X18" s="250"/>
      <c r="Y18" s="250"/>
      <c r="Z18" s="250"/>
    </row>
    <row r="19" spans="1:26" x14ac:dyDescent="0.25">
      <c r="A19" s="252" t="s">
        <v>28</v>
      </c>
      <c r="B19" s="885">
        <v>420604115360</v>
      </c>
      <c r="C19" s="1017"/>
      <c r="D19" s="885">
        <v>420731498403</v>
      </c>
      <c r="E19" s="1018"/>
      <c r="F19" s="1017"/>
      <c r="G19" s="250"/>
      <c r="H19" s="250"/>
      <c r="I19" s="250"/>
      <c r="J19" s="250"/>
      <c r="K19" s="250"/>
      <c r="L19" s="250"/>
      <c r="M19" s="250"/>
      <c r="N19" s="250"/>
      <c r="O19" s="250"/>
      <c r="P19" s="250"/>
      <c r="Q19" s="250"/>
      <c r="R19" s="250"/>
      <c r="S19" s="250"/>
      <c r="T19" s="250"/>
      <c r="U19" s="250"/>
      <c r="V19" s="250"/>
      <c r="W19" s="250"/>
      <c r="X19" s="250"/>
      <c r="Y19" s="250"/>
      <c r="Z19" s="250"/>
    </row>
    <row r="20" spans="1:26" x14ac:dyDescent="0.25">
      <c r="A20" s="252" t="s">
        <v>29</v>
      </c>
      <c r="B20" s="886" t="s">
        <v>30</v>
      </c>
      <c r="C20" s="1017"/>
      <c r="D20" s="886" t="s">
        <v>31</v>
      </c>
      <c r="E20" s="1018"/>
      <c r="F20" s="1017"/>
      <c r="G20" s="250"/>
      <c r="H20" s="250"/>
      <c r="I20" s="250"/>
      <c r="J20" s="250"/>
      <c r="K20" s="250"/>
      <c r="L20" s="250"/>
      <c r="M20" s="250"/>
      <c r="N20" s="250"/>
      <c r="O20" s="250"/>
      <c r="P20" s="250"/>
      <c r="Q20" s="250"/>
      <c r="R20" s="250"/>
      <c r="S20" s="250"/>
      <c r="T20" s="250"/>
      <c r="U20" s="250"/>
      <c r="V20" s="250"/>
      <c r="W20" s="250"/>
      <c r="X20" s="250"/>
      <c r="Y20" s="250"/>
      <c r="Z20" s="250"/>
    </row>
    <row r="21" spans="1:26" ht="15.75" customHeight="1" x14ac:dyDescent="0.25">
      <c r="A21" s="1019"/>
      <c r="B21" s="1013"/>
      <c r="C21" s="1013"/>
      <c r="D21" s="1013"/>
      <c r="E21" s="1013"/>
      <c r="F21" s="1011"/>
      <c r="G21" s="250"/>
      <c r="H21" s="250"/>
      <c r="I21" s="250"/>
      <c r="J21" s="250"/>
      <c r="K21" s="250"/>
      <c r="L21" s="250"/>
      <c r="M21" s="250"/>
      <c r="N21" s="250"/>
      <c r="O21" s="250"/>
      <c r="P21" s="250"/>
      <c r="Q21" s="250"/>
      <c r="R21" s="250"/>
      <c r="S21" s="250"/>
      <c r="T21" s="250"/>
      <c r="U21" s="250"/>
      <c r="V21" s="250"/>
      <c r="W21" s="250"/>
      <c r="X21" s="250"/>
      <c r="Y21" s="250"/>
      <c r="Z21" s="250"/>
    </row>
    <row r="22" spans="1:26" ht="15" customHeight="1" x14ac:dyDescent="0.25">
      <c r="A22" s="1014" t="s">
        <v>32</v>
      </c>
      <c r="B22" s="1013"/>
      <c r="C22" s="1013"/>
      <c r="D22" s="1013"/>
      <c r="E22" s="1013"/>
      <c r="F22" s="1011"/>
    </row>
    <row r="23" spans="1:26" ht="29.25" customHeight="1" x14ac:dyDescent="0.25">
      <c r="A23" s="256" t="s">
        <v>33</v>
      </c>
      <c r="B23" s="1015" t="s">
        <v>34</v>
      </c>
      <c r="C23" s="1013"/>
      <c r="D23" s="1013"/>
      <c r="E23" s="1013"/>
      <c r="F23" s="1011"/>
    </row>
    <row r="24" spans="1:26" ht="204" x14ac:dyDescent="0.25">
      <c r="A24" s="257" t="s">
        <v>108</v>
      </c>
      <c r="B24" s="1010" t="s">
        <v>109</v>
      </c>
      <c r="C24" s="1013"/>
      <c r="D24" s="1013"/>
      <c r="E24" s="1013"/>
      <c r="F24" s="1011"/>
    </row>
    <row r="25" spans="1:26" ht="41.25" customHeight="1" x14ac:dyDescent="0.25">
      <c r="A25" s="256" t="s">
        <v>39</v>
      </c>
      <c r="B25" s="1015" t="s">
        <v>40</v>
      </c>
      <c r="C25" s="1013"/>
      <c r="D25" s="1013"/>
      <c r="E25" s="1013"/>
      <c r="F25" s="1011"/>
      <c r="I25" s="258"/>
    </row>
    <row r="26" spans="1:26" ht="114.75" x14ac:dyDescent="0.25">
      <c r="A26" s="257" t="s">
        <v>190</v>
      </c>
      <c r="B26" s="1010" t="s">
        <v>555</v>
      </c>
      <c r="C26" s="1013"/>
      <c r="D26" s="1013"/>
      <c r="E26" s="1013"/>
      <c r="F26" s="1011"/>
    </row>
    <row r="27" spans="1:26" ht="102" x14ac:dyDescent="0.25">
      <c r="A27" s="257" t="s">
        <v>192</v>
      </c>
      <c r="B27" s="1010" t="s">
        <v>556</v>
      </c>
      <c r="C27" s="1013"/>
      <c r="D27" s="1013"/>
      <c r="E27" s="1013"/>
      <c r="F27" s="1011"/>
    </row>
    <row r="28" spans="1:26" ht="84" customHeight="1" x14ac:dyDescent="0.25">
      <c r="A28" s="257" t="s">
        <v>194</v>
      </c>
      <c r="B28" s="1010" t="s">
        <v>557</v>
      </c>
      <c r="C28" s="1013"/>
      <c r="D28" s="1013"/>
      <c r="E28" s="1013"/>
      <c r="F28" s="1011"/>
    </row>
    <row r="29" spans="1:26" ht="151.5" customHeight="1" x14ac:dyDescent="0.25">
      <c r="A29" s="257" t="s">
        <v>196</v>
      </c>
      <c r="B29" s="1010" t="s">
        <v>558</v>
      </c>
      <c r="C29" s="1013"/>
      <c r="D29" s="1013"/>
      <c r="E29" s="1013"/>
      <c r="F29" s="1011"/>
    </row>
    <row r="30" spans="1:26" ht="90" customHeight="1" x14ac:dyDescent="0.25">
      <c r="A30" s="257" t="s">
        <v>45</v>
      </c>
      <c r="B30" s="1010" t="s">
        <v>559</v>
      </c>
      <c r="C30" s="1013"/>
      <c r="D30" s="1013"/>
      <c r="E30" s="1013"/>
      <c r="F30" s="1011"/>
    </row>
    <row r="31" spans="1:26" ht="101.25" customHeight="1" x14ac:dyDescent="0.25">
      <c r="A31" s="257" t="s">
        <v>200</v>
      </c>
      <c r="B31" s="1010" t="s">
        <v>560</v>
      </c>
      <c r="C31" s="1013"/>
      <c r="D31" s="1013"/>
      <c r="E31" s="1013"/>
      <c r="F31" s="1011"/>
    </row>
    <row r="32" spans="1:26" ht="102.75" customHeight="1" x14ac:dyDescent="0.25">
      <c r="A32" s="257" t="s">
        <v>47</v>
      </c>
      <c r="B32" s="1010" t="s">
        <v>561</v>
      </c>
      <c r="C32" s="1013"/>
      <c r="D32" s="1013"/>
      <c r="E32" s="1013"/>
      <c r="F32" s="1011"/>
    </row>
    <row r="33" spans="1:10" ht="15.75" customHeight="1" x14ac:dyDescent="0.25">
      <c r="A33" s="1012"/>
      <c r="B33" s="1013"/>
      <c r="C33" s="1013"/>
      <c r="D33" s="1013"/>
      <c r="E33" s="1013"/>
      <c r="F33" s="1011"/>
    </row>
    <row r="34" spans="1:10" ht="33.75" customHeight="1" x14ac:dyDescent="0.25">
      <c r="A34" s="256" t="s">
        <v>48</v>
      </c>
      <c r="B34" s="1015" t="s">
        <v>49</v>
      </c>
      <c r="C34" s="1013"/>
      <c r="D34" s="1013"/>
      <c r="E34" s="1013"/>
      <c r="F34" s="1011"/>
    </row>
    <row r="35" spans="1:10" ht="45" customHeight="1" x14ac:dyDescent="0.25">
      <c r="A35" s="256" t="s">
        <v>50</v>
      </c>
      <c r="B35" s="1015" t="s">
        <v>51</v>
      </c>
      <c r="C35" s="1011"/>
      <c r="D35" s="1015" t="s">
        <v>52</v>
      </c>
      <c r="E35" s="1013"/>
      <c r="F35" s="1011"/>
      <c r="J35" s="259"/>
    </row>
    <row r="36" spans="1:10" ht="57" customHeight="1" x14ac:dyDescent="0.25">
      <c r="A36" s="256" t="s">
        <v>53</v>
      </c>
      <c r="B36" s="1016" t="s">
        <v>562</v>
      </c>
      <c r="C36" s="1011"/>
      <c r="D36" s="1010" t="s">
        <v>563</v>
      </c>
      <c r="E36" s="1013"/>
      <c r="F36" s="1011"/>
    </row>
    <row r="37" spans="1:10" ht="15.75" customHeight="1" x14ac:dyDescent="0.25">
      <c r="A37" s="256" t="s">
        <v>54</v>
      </c>
      <c r="B37" s="1010"/>
      <c r="C37" s="1011"/>
      <c r="D37" s="1010"/>
      <c r="E37" s="1013"/>
      <c r="F37" s="1011"/>
    </row>
    <row r="38" spans="1:10" ht="15.75" customHeight="1" x14ac:dyDescent="0.25">
      <c r="A38" s="256" t="s">
        <v>55</v>
      </c>
      <c r="B38" s="1010"/>
      <c r="C38" s="1011"/>
      <c r="D38" s="1010"/>
      <c r="E38" s="1013"/>
      <c r="F38" s="1011"/>
    </row>
    <row r="39" spans="1:10" ht="15.75" customHeight="1" x14ac:dyDescent="0.25">
      <c r="A39" s="256" t="s">
        <v>56</v>
      </c>
      <c r="B39" s="1010"/>
      <c r="C39" s="1011"/>
      <c r="D39" s="1010"/>
      <c r="E39" s="1013"/>
      <c r="F39" s="1011"/>
    </row>
    <row r="40" spans="1:10" ht="15.75" customHeight="1" x14ac:dyDescent="0.25">
      <c r="A40" s="1012"/>
      <c r="B40" s="1013"/>
      <c r="C40" s="1013"/>
      <c r="D40" s="1013"/>
      <c r="E40" s="1013"/>
      <c r="F40" s="1011"/>
    </row>
    <row r="41" spans="1:10" ht="46.5" customHeight="1" x14ac:dyDescent="0.25">
      <c r="A41" s="256" t="s">
        <v>57</v>
      </c>
      <c r="B41" s="1015" t="s">
        <v>58</v>
      </c>
      <c r="C41" s="1013"/>
      <c r="D41" s="1013"/>
      <c r="E41" s="1013"/>
      <c r="F41" s="1011"/>
    </row>
    <row r="42" spans="1:10" ht="33.75" customHeight="1" x14ac:dyDescent="0.25">
      <c r="A42" s="260"/>
      <c r="B42" s="256" t="s">
        <v>59</v>
      </c>
      <c r="C42" s="1015" t="s">
        <v>60</v>
      </c>
      <c r="D42" s="1011"/>
      <c r="E42" s="1015" t="s">
        <v>61</v>
      </c>
      <c r="F42" s="1011"/>
    </row>
    <row r="43" spans="1:10" ht="15.75" customHeight="1" x14ac:dyDescent="0.25">
      <c r="A43" s="257"/>
      <c r="B43" s="257"/>
      <c r="C43" s="1010"/>
      <c r="D43" s="1011"/>
      <c r="E43" s="1010"/>
      <c r="F43" s="1011"/>
    </row>
    <row r="44" spans="1:10" ht="15.75" customHeight="1" x14ac:dyDescent="0.25">
      <c r="A44" s="257"/>
      <c r="B44" s="257"/>
      <c r="C44" s="1010"/>
      <c r="D44" s="1011"/>
      <c r="E44" s="1010"/>
      <c r="F44" s="1011"/>
    </row>
    <row r="45" spans="1:10" ht="15.75" customHeight="1" x14ac:dyDescent="0.25">
      <c r="A45" s="257"/>
      <c r="B45" s="257"/>
      <c r="C45" s="1010"/>
      <c r="D45" s="1011"/>
      <c r="E45" s="1010"/>
      <c r="F45" s="1011"/>
    </row>
    <row r="46" spans="1:10" ht="15.75" customHeight="1" x14ac:dyDescent="0.25">
      <c r="A46" s="257"/>
      <c r="B46" s="257"/>
      <c r="C46" s="1010"/>
      <c r="D46" s="1011"/>
      <c r="E46" s="1010"/>
      <c r="F46" s="1011"/>
    </row>
    <row r="47" spans="1:10" ht="15.75" customHeight="1" x14ac:dyDescent="0.25">
      <c r="A47" s="257"/>
      <c r="B47" s="257"/>
      <c r="C47" s="1010"/>
      <c r="D47" s="1011"/>
      <c r="E47" s="1010"/>
      <c r="F47" s="1011"/>
    </row>
    <row r="48" spans="1:10" ht="15.75" customHeight="1" x14ac:dyDescent="0.25">
      <c r="A48" s="1012"/>
      <c r="B48" s="1013"/>
      <c r="C48" s="1013"/>
      <c r="D48" s="1013"/>
      <c r="E48" s="1013"/>
      <c r="F48" s="1011"/>
    </row>
    <row r="49" spans="1:6" ht="15" customHeight="1" x14ac:dyDescent="0.25">
      <c r="A49" s="1014" t="s">
        <v>62</v>
      </c>
      <c r="B49" s="1013"/>
      <c r="C49" s="1013"/>
      <c r="D49" s="1013"/>
      <c r="E49" s="1013"/>
      <c r="F49" s="1011"/>
    </row>
    <row r="50" spans="1:6" ht="38.25" x14ac:dyDescent="0.25">
      <c r="A50" s="260"/>
      <c r="B50" s="260"/>
      <c r="C50" s="256" t="s">
        <v>63</v>
      </c>
      <c r="D50" s="256" t="s">
        <v>64</v>
      </c>
      <c r="E50" s="261" t="s">
        <v>65</v>
      </c>
      <c r="F50" s="262" t="s">
        <v>66</v>
      </c>
    </row>
    <row r="51" spans="1:6" ht="15.75" customHeight="1" x14ac:dyDescent="0.25">
      <c r="A51" s="263" t="s">
        <v>53</v>
      </c>
      <c r="B51" s="263" t="s">
        <v>67</v>
      </c>
      <c r="C51" s="264">
        <f t="shared" ref="C51:D51" si="0">SUM(C52:C54)</f>
        <v>0</v>
      </c>
      <c r="D51" s="264">
        <f t="shared" si="0"/>
        <v>0</v>
      </c>
      <c r="E51" s="264">
        <f t="shared" ref="E51:E54" si="1">D51-C51</f>
        <v>0</v>
      </c>
      <c r="F51" s="265">
        <f>E51/C$67</f>
        <v>0</v>
      </c>
    </row>
    <row r="52" spans="1:6" ht="25.5" x14ac:dyDescent="0.25">
      <c r="A52" s="266" t="s">
        <v>68</v>
      </c>
      <c r="B52" s="257" t="s">
        <v>69</v>
      </c>
      <c r="C52" s="267">
        <v>0</v>
      </c>
      <c r="D52" s="267">
        <v>0</v>
      </c>
      <c r="E52" s="264">
        <f t="shared" si="1"/>
        <v>0</v>
      </c>
      <c r="F52" s="265">
        <f t="shared" ref="F52:F67" si="2">E52/C$67</f>
        <v>0</v>
      </c>
    </row>
    <row r="53" spans="1:6" ht="25.5" x14ac:dyDescent="0.25">
      <c r="A53" s="268" t="s">
        <v>70</v>
      </c>
      <c r="B53" s="269" t="s">
        <v>71</v>
      </c>
      <c r="C53" s="267">
        <v>0</v>
      </c>
      <c r="D53" s="267">
        <v>0</v>
      </c>
      <c r="E53" s="264">
        <f t="shared" si="1"/>
        <v>0</v>
      </c>
      <c r="F53" s="265">
        <f t="shared" si="2"/>
        <v>0</v>
      </c>
    </row>
    <row r="54" spans="1:6" x14ac:dyDescent="0.25">
      <c r="A54" s="268" t="s">
        <v>72</v>
      </c>
      <c r="B54" s="269" t="s">
        <v>73</v>
      </c>
      <c r="C54" s="267">
        <v>0</v>
      </c>
      <c r="D54" s="267">
        <v>0</v>
      </c>
      <c r="E54" s="264">
        <f t="shared" si="1"/>
        <v>0</v>
      </c>
      <c r="F54" s="265">
        <f t="shared" si="2"/>
        <v>0</v>
      </c>
    </row>
    <row r="55" spans="1:6" ht="15.75" customHeight="1" x14ac:dyDescent="0.25">
      <c r="A55" s="883"/>
      <c r="B55" s="876"/>
      <c r="C55" s="876"/>
      <c r="D55" s="876"/>
      <c r="E55" s="876"/>
      <c r="F55" s="877"/>
    </row>
    <row r="56" spans="1:6" ht="15.75" customHeight="1" x14ac:dyDescent="0.25">
      <c r="A56" s="270" t="s">
        <v>54</v>
      </c>
      <c r="B56" s="271" t="s">
        <v>74</v>
      </c>
      <c r="C56" s="264">
        <f t="shared" ref="C56:D56" si="3">SUM(C58:C65)</f>
        <v>891</v>
      </c>
      <c r="D56" s="264">
        <f t="shared" si="3"/>
        <v>891</v>
      </c>
      <c r="E56" s="264">
        <f>D56-C56</f>
        <v>0</v>
      </c>
      <c r="F56" s="265">
        <f t="shared" si="2"/>
        <v>0</v>
      </c>
    </row>
    <row r="57" spans="1:6" ht="15.75" customHeight="1" x14ac:dyDescent="0.25">
      <c r="A57" s="272"/>
      <c r="B57" s="273" t="s">
        <v>75</v>
      </c>
      <c r="C57" s="274"/>
      <c r="D57" s="274"/>
      <c r="E57" s="274"/>
      <c r="F57" s="275"/>
    </row>
    <row r="58" spans="1:6" x14ac:dyDescent="0.25">
      <c r="A58" s="268" t="s">
        <v>76</v>
      </c>
      <c r="B58" s="269" t="s">
        <v>77</v>
      </c>
      <c r="C58" s="267">
        <v>295</v>
      </c>
      <c r="D58" s="276">
        <v>377</v>
      </c>
      <c r="E58" s="264">
        <f t="shared" ref="E58:E60" si="4">SUM(D58-C58)</f>
        <v>82</v>
      </c>
      <c r="F58" s="265">
        <f t="shared" si="2"/>
        <v>9.2031425364758696E-2</v>
      </c>
    </row>
    <row r="59" spans="1:6" ht="102" x14ac:dyDescent="0.25">
      <c r="A59" s="268" t="s">
        <v>78</v>
      </c>
      <c r="B59" s="269" t="s">
        <v>79</v>
      </c>
      <c r="C59" s="267">
        <v>95</v>
      </c>
      <c r="D59" s="267">
        <v>0</v>
      </c>
      <c r="E59" s="264">
        <f t="shared" si="4"/>
        <v>-95</v>
      </c>
      <c r="F59" s="265">
        <f t="shared" si="2"/>
        <v>-0.10662177328843996</v>
      </c>
    </row>
    <row r="60" spans="1:6" ht="63.75" x14ac:dyDescent="0.25">
      <c r="A60" s="268" t="s">
        <v>80</v>
      </c>
      <c r="B60" s="269" t="s">
        <v>81</v>
      </c>
      <c r="C60" s="267">
        <v>116</v>
      </c>
      <c r="D60" s="267">
        <v>129</v>
      </c>
      <c r="E60" s="264">
        <f t="shared" si="4"/>
        <v>13</v>
      </c>
      <c r="F60" s="265">
        <f t="shared" si="2"/>
        <v>1.4590347923681257E-2</v>
      </c>
    </row>
    <row r="61" spans="1:6" ht="15.75" x14ac:dyDescent="0.25">
      <c r="A61" s="277"/>
      <c r="B61" s="273" t="s">
        <v>82</v>
      </c>
      <c r="C61" s="274"/>
      <c r="D61" s="274"/>
      <c r="E61" s="274"/>
      <c r="F61" s="275"/>
    </row>
    <row r="62" spans="1:6" ht="25.5" x14ac:dyDescent="0.25">
      <c r="A62" s="268" t="s">
        <v>83</v>
      </c>
      <c r="B62" s="269" t="s">
        <v>84</v>
      </c>
      <c r="C62" s="267">
        <v>0</v>
      </c>
      <c r="D62" s="267">
        <v>0</v>
      </c>
      <c r="E62" s="264">
        <f t="shared" ref="E62:E65" si="5">SUM(D62-C62)</f>
        <v>0</v>
      </c>
      <c r="F62" s="265">
        <f t="shared" si="2"/>
        <v>0</v>
      </c>
    </row>
    <row r="63" spans="1:6" x14ac:dyDescent="0.25">
      <c r="A63" s="268" t="s">
        <v>85</v>
      </c>
      <c r="B63" s="269" t="s">
        <v>86</v>
      </c>
      <c r="C63" s="267">
        <v>310</v>
      </c>
      <c r="D63" s="267">
        <v>310</v>
      </c>
      <c r="E63" s="264">
        <f t="shared" si="5"/>
        <v>0</v>
      </c>
      <c r="F63" s="265">
        <f t="shared" si="2"/>
        <v>0</v>
      </c>
    </row>
    <row r="64" spans="1:6" ht="15.75" customHeight="1" x14ac:dyDescent="0.25">
      <c r="A64" s="268" t="s">
        <v>87</v>
      </c>
      <c r="B64" s="269" t="s">
        <v>88</v>
      </c>
      <c r="C64" s="267">
        <v>40</v>
      </c>
      <c r="D64" s="267">
        <v>40</v>
      </c>
      <c r="E64" s="264">
        <f t="shared" si="5"/>
        <v>0</v>
      </c>
      <c r="F64" s="265">
        <f t="shared" si="2"/>
        <v>0</v>
      </c>
    </row>
    <row r="65" spans="1:6" ht="15.75" customHeight="1" x14ac:dyDescent="0.25">
      <c r="A65" s="268" t="s">
        <v>89</v>
      </c>
      <c r="B65" s="269" t="s">
        <v>90</v>
      </c>
      <c r="C65" s="267">
        <v>35</v>
      </c>
      <c r="D65" s="267">
        <v>35</v>
      </c>
      <c r="E65" s="264">
        <f t="shared" si="5"/>
        <v>0</v>
      </c>
      <c r="F65" s="265">
        <f t="shared" si="2"/>
        <v>0</v>
      </c>
    </row>
    <row r="66" spans="1:6" ht="15.75" customHeight="1" x14ac:dyDescent="0.25">
      <c r="A66" s="883"/>
      <c r="B66" s="876"/>
      <c r="C66" s="876"/>
      <c r="D66" s="876"/>
      <c r="E66" s="876"/>
      <c r="F66" s="877"/>
    </row>
    <row r="67" spans="1:6" ht="15.75" customHeight="1" x14ac:dyDescent="0.25">
      <c r="A67" s="270" t="s">
        <v>55</v>
      </c>
      <c r="B67" s="271" t="s">
        <v>91</v>
      </c>
      <c r="C67" s="264">
        <f>SUM(C56,C51)</f>
        <v>891</v>
      </c>
      <c r="D67" s="264">
        <f>SUM(D56,D51,)</f>
        <v>891</v>
      </c>
      <c r="E67" s="264">
        <f>D67-C67</f>
        <v>0</v>
      </c>
      <c r="F67" s="265">
        <f t="shared" si="2"/>
        <v>0</v>
      </c>
    </row>
    <row r="68" spans="1:6" ht="15.75" customHeight="1" x14ac:dyDescent="0.25">
      <c r="A68" s="883"/>
      <c r="B68" s="876"/>
      <c r="C68" s="876"/>
      <c r="D68" s="876"/>
      <c r="E68" s="876"/>
      <c r="F68" s="877"/>
    </row>
    <row r="69" spans="1:6" ht="15" customHeight="1" x14ac:dyDescent="0.25">
      <c r="A69" s="881" t="s">
        <v>92</v>
      </c>
      <c r="B69" s="876"/>
      <c r="C69" s="876"/>
      <c r="D69" s="876"/>
      <c r="E69" s="876"/>
      <c r="F69" s="877"/>
    </row>
    <row r="70" spans="1:6" ht="25.5" x14ac:dyDescent="0.25">
      <c r="A70" s="278" t="s">
        <v>93</v>
      </c>
      <c r="B70" s="878" t="s">
        <v>94</v>
      </c>
      <c r="C70" s="876"/>
      <c r="D70" s="877"/>
      <c r="E70" s="878" t="s">
        <v>95</v>
      </c>
      <c r="F70" s="877"/>
    </row>
    <row r="71" spans="1:6" ht="114.75" customHeight="1" x14ac:dyDescent="0.25">
      <c r="A71" s="268" t="s">
        <v>76</v>
      </c>
      <c r="B71" s="1007" t="s">
        <v>564</v>
      </c>
      <c r="C71" s="1008"/>
      <c r="D71" s="1009"/>
      <c r="E71" s="875">
        <v>377</v>
      </c>
      <c r="F71" s="877"/>
    </row>
    <row r="72" spans="1:6" ht="98.25" customHeight="1" x14ac:dyDescent="0.25">
      <c r="A72" s="268" t="s">
        <v>80</v>
      </c>
      <c r="B72" s="1007" t="s">
        <v>565</v>
      </c>
      <c r="C72" s="1008"/>
      <c r="D72" s="1009"/>
      <c r="E72" s="875">
        <v>129</v>
      </c>
      <c r="F72" s="877"/>
    </row>
    <row r="73" spans="1:6" ht="78" customHeight="1" x14ac:dyDescent="0.25">
      <c r="A73" s="268" t="s">
        <v>85</v>
      </c>
      <c r="B73" s="1007" t="s">
        <v>566</v>
      </c>
      <c r="C73" s="1008"/>
      <c r="D73" s="1009"/>
      <c r="E73" s="875">
        <v>310</v>
      </c>
      <c r="F73" s="877"/>
    </row>
    <row r="74" spans="1:6" ht="18.75" customHeight="1" x14ac:dyDescent="0.25">
      <c r="A74" s="268" t="s">
        <v>87</v>
      </c>
      <c r="B74" s="1007" t="s">
        <v>567</v>
      </c>
      <c r="C74" s="1008"/>
      <c r="D74" s="1009"/>
      <c r="E74" s="875">
        <v>40</v>
      </c>
      <c r="F74" s="877"/>
    </row>
    <row r="75" spans="1:6" ht="37.5" customHeight="1" x14ac:dyDescent="0.25">
      <c r="A75" s="268" t="s">
        <v>89</v>
      </c>
      <c r="B75" s="1007" t="s">
        <v>241</v>
      </c>
      <c r="C75" s="1008"/>
      <c r="D75" s="1009"/>
      <c r="E75" s="875">
        <v>35</v>
      </c>
      <c r="F75" s="877"/>
    </row>
    <row r="76" spans="1:6" ht="37.5" customHeight="1" x14ac:dyDescent="0.25">
      <c r="A76" s="279"/>
      <c r="B76" s="875"/>
      <c r="C76" s="876"/>
      <c r="D76" s="877"/>
      <c r="E76" s="875"/>
      <c r="F76" s="877"/>
    </row>
    <row r="77" spans="1:6" ht="15.75" customHeight="1" x14ac:dyDescent="0.25">
      <c r="A77" s="279"/>
      <c r="B77" s="875"/>
      <c r="C77" s="876"/>
      <c r="D77" s="877"/>
      <c r="E77" s="875"/>
      <c r="F77" s="877"/>
    </row>
    <row r="78" spans="1:6" ht="15.75" customHeight="1" x14ac:dyDescent="0.25">
      <c r="A78" s="279"/>
      <c r="B78" s="875"/>
      <c r="C78" s="876"/>
      <c r="D78" s="877"/>
      <c r="E78" s="875"/>
      <c r="F78" s="877"/>
    </row>
    <row r="79" spans="1:6" ht="15.75" customHeight="1" x14ac:dyDescent="0.25">
      <c r="A79" s="280"/>
      <c r="B79" s="280"/>
      <c r="C79" s="280"/>
      <c r="D79" s="280"/>
      <c r="E79" s="280"/>
      <c r="F79" s="280"/>
    </row>
    <row r="80" spans="1:6" ht="15.75" customHeight="1" x14ac:dyDescent="0.25">
      <c r="A80" s="873" t="s">
        <v>96</v>
      </c>
      <c r="B80" s="874"/>
      <c r="C80" s="874"/>
      <c r="D80" s="874"/>
      <c r="E80" s="874"/>
      <c r="F80" s="874"/>
    </row>
    <row r="81" spans="1:6" ht="15.75" customHeight="1" x14ac:dyDescent="0.25">
      <c r="A81" s="873" t="s">
        <v>97</v>
      </c>
      <c r="B81" s="874"/>
      <c r="C81" s="874"/>
      <c r="D81" s="874"/>
      <c r="E81" s="874"/>
      <c r="F81" s="874"/>
    </row>
    <row r="82" spans="1:6" ht="15.75" customHeight="1" x14ac:dyDescent="0.25">
      <c r="A82" s="281"/>
      <c r="B82" s="281"/>
      <c r="C82" s="281"/>
      <c r="D82" s="281"/>
      <c r="E82" s="281"/>
      <c r="F82" s="281"/>
    </row>
    <row r="83" spans="1:6" ht="15.75" customHeight="1" x14ac:dyDescent="0.25"/>
    <row r="84" spans="1:6" ht="15.75" customHeight="1" x14ac:dyDescent="0.25"/>
    <row r="85" spans="1:6" ht="15.75" customHeight="1" x14ac:dyDescent="0.25"/>
    <row r="86" spans="1:6" ht="15.75" customHeight="1" x14ac:dyDescent="0.25"/>
    <row r="87" spans="1:6" ht="15.75" customHeight="1" x14ac:dyDescent="0.25"/>
    <row r="88" spans="1:6" ht="15.75" customHeight="1" x14ac:dyDescent="0.25"/>
    <row r="89" spans="1:6" ht="15.75" customHeight="1" x14ac:dyDescent="0.25"/>
    <row r="90" spans="1:6" ht="15.75" customHeight="1" x14ac:dyDescent="0.25"/>
    <row r="91" spans="1:6" ht="15.75" customHeight="1" x14ac:dyDescent="0.25"/>
    <row r="92" spans="1:6" ht="15.75" customHeight="1" x14ac:dyDescent="0.25"/>
    <row r="93" spans="1:6" ht="15.75" customHeight="1" x14ac:dyDescent="0.25"/>
    <row r="94" spans="1:6" ht="15.75" customHeight="1" x14ac:dyDescent="0.25"/>
    <row r="95" spans="1:6" ht="15.75" customHeight="1" x14ac:dyDescent="0.25"/>
    <row r="96" spans="1: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93">
    <mergeCell ref="A6:A8"/>
    <mergeCell ref="B6:F8"/>
    <mergeCell ref="B1:F1"/>
    <mergeCell ref="A2:F2"/>
    <mergeCell ref="A3:F3"/>
    <mergeCell ref="B4:F4"/>
    <mergeCell ref="B5:F5"/>
    <mergeCell ref="B9:C9"/>
    <mergeCell ref="D9:F9"/>
    <mergeCell ref="C10:D10"/>
    <mergeCell ref="E10:F10"/>
    <mergeCell ref="C11:D11"/>
    <mergeCell ref="E11:F11"/>
    <mergeCell ref="C12:D12"/>
    <mergeCell ref="E12:F12"/>
    <mergeCell ref="A13:F13"/>
    <mergeCell ref="A14:F14"/>
    <mergeCell ref="B15:C15"/>
    <mergeCell ref="D15:F15"/>
    <mergeCell ref="A22:F22"/>
    <mergeCell ref="B16:C16"/>
    <mergeCell ref="D16:F16"/>
    <mergeCell ref="B17:C17"/>
    <mergeCell ref="D17:F17"/>
    <mergeCell ref="B18:C18"/>
    <mergeCell ref="D18:F18"/>
    <mergeCell ref="B19:C19"/>
    <mergeCell ref="D19:F19"/>
    <mergeCell ref="B20:C20"/>
    <mergeCell ref="D20:F20"/>
    <mergeCell ref="A21:F21"/>
    <mergeCell ref="B34:F34"/>
    <mergeCell ref="B23:F23"/>
    <mergeCell ref="B24:F24"/>
    <mergeCell ref="B25:F25"/>
    <mergeCell ref="B26:F26"/>
    <mergeCell ref="B27:F27"/>
    <mergeCell ref="B28:F28"/>
    <mergeCell ref="B29:F29"/>
    <mergeCell ref="B30:F30"/>
    <mergeCell ref="B31:F31"/>
    <mergeCell ref="B32:F32"/>
    <mergeCell ref="A33:F33"/>
    <mergeCell ref="B41:F41"/>
    <mergeCell ref="B35:C35"/>
    <mergeCell ref="D35:F35"/>
    <mergeCell ref="B36:C36"/>
    <mergeCell ref="D36:F36"/>
    <mergeCell ref="B37:C37"/>
    <mergeCell ref="D37:F37"/>
    <mergeCell ref="B38:C38"/>
    <mergeCell ref="D38:F38"/>
    <mergeCell ref="B39:C39"/>
    <mergeCell ref="D39:F39"/>
    <mergeCell ref="A40:F40"/>
    <mergeCell ref="C42:D42"/>
    <mergeCell ref="E42:F42"/>
    <mergeCell ref="C43:D43"/>
    <mergeCell ref="E43:F43"/>
    <mergeCell ref="C44:D44"/>
    <mergeCell ref="E44:F44"/>
    <mergeCell ref="A69:F69"/>
    <mergeCell ref="C45:D45"/>
    <mergeCell ref="E45:F45"/>
    <mergeCell ref="C46:D46"/>
    <mergeCell ref="E46:F46"/>
    <mergeCell ref="C47:D47"/>
    <mergeCell ref="E47:F47"/>
    <mergeCell ref="A48:F48"/>
    <mergeCell ref="A49:F49"/>
    <mergeCell ref="A55:F55"/>
    <mergeCell ref="A66:F66"/>
    <mergeCell ref="A68:F68"/>
    <mergeCell ref="B70:D70"/>
    <mergeCell ref="E70:F70"/>
    <mergeCell ref="B71:D71"/>
    <mergeCell ref="E71:F71"/>
    <mergeCell ref="B72:D72"/>
    <mergeCell ref="E72:F72"/>
    <mergeCell ref="B73:D73"/>
    <mergeCell ref="E73:F73"/>
    <mergeCell ref="B74:D74"/>
    <mergeCell ref="E74:F74"/>
    <mergeCell ref="B75:D75"/>
    <mergeCell ref="E75:F75"/>
    <mergeCell ref="A80:F80"/>
    <mergeCell ref="A81:F81"/>
    <mergeCell ref="B76:D76"/>
    <mergeCell ref="E76:F76"/>
    <mergeCell ref="B77:D77"/>
    <mergeCell ref="E77:F77"/>
    <mergeCell ref="B78:D78"/>
    <mergeCell ref="E78:F78"/>
  </mergeCells>
  <hyperlinks>
    <hyperlink ref="B18" r:id="rId1" xr:uid="{4C699195-353C-4243-AC2B-821C9BEF78EA}"/>
    <hyperlink ref="D18" r:id="rId2" xr:uid="{D72AA0D5-013E-46B6-8975-CDE4A776B2BB}"/>
    <hyperlink ref="B20" r:id="rId3" xr:uid="{661839D8-3C74-43A2-B6D2-733461362E53}"/>
    <hyperlink ref="D20" r:id="rId4" xr:uid="{CFABCD26-5F84-4202-8D14-AF6D273BFF9F}"/>
  </hyperlinks>
  <printOptions horizontalCentered="1"/>
  <pageMargins left="0.70866141732283472" right="0.70866141732283472" top="0.78740157480314965" bottom="0.78740157480314965" header="0" footer="0"/>
  <pageSetup paperSize="9" scale="30" fitToHeight="0" orientation="portrait" r:id="rId5"/>
  <rowBreaks count="1" manualBreakCount="1">
    <brk id="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26</vt:i4>
      </vt:variant>
      <vt:variant>
        <vt:lpstr>Pojmenované oblasti</vt:lpstr>
      </vt:variant>
      <vt:variant>
        <vt:i4>4</vt:i4>
      </vt:variant>
    </vt:vector>
  </HeadingPairs>
  <TitlesOfParts>
    <vt:vector size="30" baseType="lpstr">
      <vt:lpstr>Záv. zpráva kompletní CRP 2021</vt:lpstr>
      <vt:lpstr>AMU</vt:lpstr>
      <vt:lpstr>AVU</vt:lpstr>
      <vt:lpstr>ČVUT</vt:lpstr>
      <vt:lpstr>ČZU</vt:lpstr>
      <vt:lpstr>JAMU</vt:lpstr>
      <vt:lpstr>MENDELU</vt:lpstr>
      <vt:lpstr>MU</vt:lpstr>
      <vt:lpstr>OU</vt:lpstr>
      <vt:lpstr>SU</vt:lpstr>
      <vt:lpstr>TUL</vt:lpstr>
      <vt:lpstr>UHK</vt:lpstr>
      <vt:lpstr>UJEP</vt:lpstr>
      <vt:lpstr>UK</vt:lpstr>
      <vt:lpstr>UMPRUM</vt:lpstr>
      <vt:lpstr>UPa</vt:lpstr>
      <vt:lpstr>UPOL</vt:lpstr>
      <vt:lpstr>UTB</vt:lpstr>
      <vt:lpstr>VETUNI</vt:lpstr>
      <vt:lpstr>VŠB</vt:lpstr>
      <vt:lpstr>VŠE</vt:lpstr>
      <vt:lpstr>VŠCHT</vt:lpstr>
      <vt:lpstr>VŠPJ</vt:lpstr>
      <vt:lpstr>VŠTE</vt:lpstr>
      <vt:lpstr>VUT</vt:lpstr>
      <vt:lpstr>ZČU</vt:lpstr>
      <vt:lpstr>JAMU!Oblast_tisku</vt:lpstr>
      <vt:lpstr>TUL!Oblast_tisku</vt:lpstr>
      <vt:lpstr>VŠCHT!Oblast_tisku</vt:lpstr>
      <vt:lpstr>VŠPJ!Oblast_tisku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Johánek</dc:creator>
  <cp:lastModifiedBy>Veronika Menšíková</cp:lastModifiedBy>
  <cp:lastPrinted>2022-02-22T13:33:48Z</cp:lastPrinted>
  <dcterms:created xsi:type="dcterms:W3CDTF">2019-03-22T14:48:01Z</dcterms:created>
  <dcterms:modified xsi:type="dcterms:W3CDTF">2022-02-25T14:35:33Z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0x01010015AC6C446A9AEC4887B6240C14C150AE</vt:lpwstr>
  </property>
</Properties>
</file>